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anne's\Documents\NAWA Literature\Helen\"/>
    </mc:Choice>
  </mc:AlternateContent>
  <workbookProtection workbookAlgorithmName="SHA-512" workbookHashValue="8mIt1l/jBQP5UUq0tm3nbChIX7Dg9NctCNbUD3fiB4DyZZ0v7DFEd9a32jbGMO6qUFuZshgVn1DTC44u0/JHfg==" workbookSaltValue="ELLKB1A+HguTu6zlnKNA+w==" workbookSpinCount="100000" lockStructure="1"/>
  <bookViews>
    <workbookView xWindow="14955" yWindow="0" windowWidth="13425" windowHeight="1176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L27" i="1" l="1"/>
  <c r="F47" i="1" l="1"/>
  <c r="K59" i="1"/>
  <c r="I59" i="1"/>
  <c r="F98" i="1" l="1"/>
  <c r="L40" i="1"/>
  <c r="L41" i="1"/>
  <c r="F41" i="1"/>
  <c r="F71" i="1"/>
  <c r="F72" i="1"/>
  <c r="F73" i="1"/>
  <c r="F74" i="1"/>
  <c r="F75" i="1"/>
  <c r="F76" i="1"/>
  <c r="F64" i="1"/>
  <c r="F65" i="1"/>
  <c r="F66" i="1"/>
  <c r="F67" i="1"/>
  <c r="F68" i="1"/>
  <c r="F69" i="1"/>
  <c r="F70" i="1"/>
  <c r="L14" i="1"/>
  <c r="L10" i="1"/>
  <c r="F63" i="1"/>
  <c r="F77" i="1"/>
  <c r="F78" i="1"/>
  <c r="F79" i="1"/>
  <c r="F81" i="1"/>
  <c r="F83" i="1"/>
  <c r="F85" i="1"/>
  <c r="F87" i="1"/>
  <c r="F89" i="1"/>
  <c r="F91" i="1"/>
  <c r="F92" i="1"/>
  <c r="F94" i="1"/>
  <c r="F96" i="1"/>
  <c r="F97" i="1"/>
  <c r="F99" i="1"/>
  <c r="E100" i="1" l="1"/>
  <c r="L99" i="1"/>
  <c r="L98" i="1"/>
  <c r="L97" i="1"/>
  <c r="L96" i="1"/>
  <c r="L92" i="1"/>
  <c r="L91" i="1"/>
  <c r="L90" i="1"/>
  <c r="L89" i="1"/>
  <c r="L88" i="1"/>
  <c r="L87" i="1"/>
  <c r="L83" i="1"/>
  <c r="L81" i="1"/>
  <c r="L80" i="1"/>
  <c r="L79" i="1"/>
  <c r="L78" i="1"/>
  <c r="L77" i="1"/>
  <c r="L75" i="1"/>
  <c r="L74" i="1"/>
  <c r="L73" i="1"/>
  <c r="L71" i="1"/>
  <c r="L70" i="1"/>
  <c r="L69" i="1"/>
  <c r="L68" i="1"/>
  <c r="L67" i="1"/>
  <c r="L66" i="1"/>
  <c r="L65" i="1"/>
  <c r="L64" i="1"/>
  <c r="L63" i="1"/>
  <c r="L54" i="1" l="1"/>
  <c r="L53" i="1"/>
  <c r="F46" i="1"/>
  <c r="F28" i="1"/>
  <c r="L15" i="1"/>
  <c r="F44" i="1"/>
  <c r="F30" i="1"/>
  <c r="F26" i="1"/>
  <c r="F24" i="1"/>
  <c r="F22" i="1"/>
  <c r="F17" i="1"/>
  <c r="F37" i="1"/>
  <c r="F35" i="1"/>
  <c r="F15" i="1"/>
  <c r="F13" i="1"/>
  <c r="F32" i="1"/>
  <c r="L26" i="1"/>
  <c r="L52" i="1"/>
  <c r="L51" i="1"/>
  <c r="L50" i="1"/>
  <c r="L49" i="1"/>
  <c r="L48" i="1"/>
  <c r="L47" i="1"/>
  <c r="L46" i="1"/>
  <c r="L45" i="1"/>
  <c r="L39" i="1"/>
  <c r="L38" i="1"/>
  <c r="L37" i="1"/>
  <c r="L34" i="1"/>
  <c r="L33" i="1"/>
  <c r="L32" i="1"/>
  <c r="L31" i="1"/>
  <c r="L30" i="1"/>
  <c r="L29" i="1"/>
  <c r="L24" i="1"/>
  <c r="L23" i="1"/>
  <c r="L22" i="1"/>
  <c r="L21" i="1"/>
  <c r="L20" i="1"/>
  <c r="L17" i="1"/>
  <c r="L13" i="1"/>
  <c r="L12" i="1"/>
  <c r="L11" i="1"/>
  <c r="L9" i="1"/>
  <c r="L8" i="1"/>
  <c r="L7" i="1"/>
  <c r="L6" i="1"/>
  <c r="F57" i="1"/>
  <c r="F56" i="1"/>
  <c r="F55" i="1"/>
  <c r="F54" i="1"/>
  <c r="F53" i="1"/>
  <c r="F52" i="1"/>
  <c r="F51" i="1"/>
  <c r="F50" i="1"/>
  <c r="F49" i="1"/>
  <c r="L5" i="1"/>
  <c r="F43" i="1"/>
  <c r="F40" i="1"/>
  <c r="F39" i="1"/>
  <c r="F34" i="1"/>
  <c r="F21" i="1"/>
  <c r="F20" i="1"/>
  <c r="F19" i="1"/>
  <c r="F12" i="1"/>
  <c r="F11" i="1"/>
  <c r="F10" i="1"/>
  <c r="F9" i="1"/>
  <c r="F8" i="1"/>
  <c r="F7" i="1"/>
  <c r="F6" i="1"/>
  <c r="F5" i="1"/>
  <c r="K56" i="1" l="1"/>
  <c r="E101" i="1"/>
  <c r="K57" i="1"/>
</calcChain>
</file>

<file path=xl/sharedStrings.xml><?xml version="1.0" encoding="utf-8"?>
<sst xmlns="http://schemas.openxmlformats.org/spreadsheetml/2006/main" count="159" uniqueCount="137">
  <si>
    <t>Price</t>
  </si>
  <si>
    <t>Qty</t>
  </si>
  <si>
    <t>Total</t>
  </si>
  <si>
    <t>PAMPHLETS</t>
  </si>
  <si>
    <t>Who, What, How &amp; Why</t>
  </si>
  <si>
    <t>The Group</t>
  </si>
  <si>
    <t>Another Look</t>
  </si>
  <si>
    <t>Recovery &amp; Relapse</t>
  </si>
  <si>
    <t>Am I An Addict</t>
  </si>
  <si>
    <t>IP</t>
  </si>
  <si>
    <t>Just for Today</t>
  </si>
  <si>
    <t>Living the Program</t>
  </si>
  <si>
    <t>Sponsorship</t>
  </si>
  <si>
    <t>The Triangle of Self-Obsession</t>
  </si>
  <si>
    <t>PI and the NA Member</t>
  </si>
  <si>
    <t>For the Newcomer</t>
  </si>
  <si>
    <t>Self-Acceptance</t>
  </si>
  <si>
    <t>The Loner-Staying Clean in Isolation</t>
  </si>
  <si>
    <t>Welcome to Narcotics Anonymous</t>
  </si>
  <si>
    <t>Staying Clean on the Outside</t>
  </si>
  <si>
    <t>Accessibility for Those with Additional Needs</t>
  </si>
  <si>
    <t>Money Matter Self-Support in NA</t>
  </si>
  <si>
    <t>Funding NA Services</t>
  </si>
  <si>
    <t>For the Parents or Guardians of Young People in NA</t>
  </si>
  <si>
    <t>By Young Addicts For Young Addicts</t>
  </si>
  <si>
    <t>An Introduction To NA Meetings</t>
  </si>
  <si>
    <t>Roles &amp; Responsibilities</t>
  </si>
  <si>
    <t>NA Groups &amp; Medication</t>
  </si>
  <si>
    <t>Principles &amp; Leadership in NA Service</t>
  </si>
  <si>
    <t>H&amp;I Service and the NA Member</t>
  </si>
  <si>
    <t>White-Welcome</t>
  </si>
  <si>
    <t>Orange - 30 Day</t>
  </si>
  <si>
    <t>Green   - 60 Day</t>
  </si>
  <si>
    <t>Red      - 90 Day</t>
  </si>
  <si>
    <t>Blue     - 6 months</t>
  </si>
  <si>
    <t>Yellow  - 9 months</t>
  </si>
  <si>
    <t>Glow    - 1 year</t>
  </si>
  <si>
    <t>Grey    - 18 months</t>
  </si>
  <si>
    <t>Black   - multiply years</t>
  </si>
  <si>
    <t>Group Business Mtgs</t>
  </si>
  <si>
    <t>NA White Booklet</t>
  </si>
  <si>
    <t>ID /</t>
  </si>
  <si>
    <t>The Group Booklet</t>
  </si>
  <si>
    <t>In Times of Illness</t>
  </si>
  <si>
    <t>Behind The Walls</t>
  </si>
  <si>
    <t>NA: A Resource in Your Community</t>
  </si>
  <si>
    <t>Treasurer's Handbook</t>
  </si>
  <si>
    <t>Introductory Guide to NA</t>
  </si>
  <si>
    <t>BOOKS</t>
  </si>
  <si>
    <t>NA Basic Text</t>
  </si>
  <si>
    <t>Just For Today</t>
  </si>
  <si>
    <t>Sponorship</t>
  </si>
  <si>
    <t>It Works: How &amp; Why</t>
  </si>
  <si>
    <t>The NA Step Working Guide</t>
  </si>
  <si>
    <t>BANNERS</t>
  </si>
  <si>
    <t>12 Steps</t>
  </si>
  <si>
    <t>12 Traditions</t>
  </si>
  <si>
    <t>12 Concepts</t>
  </si>
  <si>
    <t>Serenity Prayer</t>
  </si>
  <si>
    <t>3rd Step Prayer</t>
  </si>
  <si>
    <t>MEDALLIONS</t>
  </si>
  <si>
    <t>Bronze 1yr,18th to 45yrs</t>
  </si>
  <si>
    <t>Biplated 1yr to 45yrs</t>
  </si>
  <si>
    <t>Gift Edition JFT</t>
  </si>
  <si>
    <t>Gift Edition How &amp; Why</t>
  </si>
  <si>
    <t>Group Reading Cards (7)</t>
  </si>
  <si>
    <t>TOTAL ORDER PRICE</t>
  </si>
  <si>
    <t>Working Step Four in NA</t>
  </si>
  <si>
    <t>KEY TAGS</t>
  </si>
  <si>
    <t>For Those In Treatment</t>
  </si>
  <si>
    <t>History of NA in Australia</t>
  </si>
  <si>
    <t>One Addict's Experience with A,F &amp; C</t>
  </si>
  <si>
    <t>Treasurer's Workbook</t>
  </si>
  <si>
    <t>Living Clean</t>
  </si>
  <si>
    <t>12 Concepts of NA Service</t>
  </si>
  <si>
    <t>NA GROUP ORDER FORM</t>
  </si>
  <si>
    <t xml:space="preserve">Group Name: </t>
  </si>
  <si>
    <t>Social Media</t>
  </si>
  <si>
    <t>Treasurer's Workpad</t>
  </si>
  <si>
    <t>62/63</t>
  </si>
  <si>
    <t>Basic Text Audio CD Set</t>
  </si>
  <si>
    <t>It Works Audio CD Set</t>
  </si>
  <si>
    <t>Description</t>
  </si>
  <si>
    <t>Gift Edition Basic Text</t>
  </si>
  <si>
    <t>Basic Journal Blue Leather</t>
  </si>
  <si>
    <t>Basic Journal Terracotta</t>
  </si>
  <si>
    <t>Basic Journal Black</t>
  </si>
  <si>
    <t>SERVICE INFORMATION</t>
  </si>
  <si>
    <t>Guide to Phoneline Service</t>
  </si>
  <si>
    <t>Additional Needs Resource</t>
  </si>
  <si>
    <t>H&amp;I Handbook</t>
  </si>
  <si>
    <t>Institutional Group Guide</t>
  </si>
  <si>
    <t>Literature Committee H/B</t>
  </si>
  <si>
    <t>Guide to World Services</t>
  </si>
  <si>
    <t>Outreach Resource Info</t>
  </si>
  <si>
    <t>Guide to Local Services</t>
  </si>
  <si>
    <t>Public Relations Guide</t>
  </si>
  <si>
    <t>JFT Daily Meditaion Cards</t>
  </si>
  <si>
    <t>SPECIALITY ITEMS</t>
  </si>
  <si>
    <t>Basic Text CD-ROM</t>
  </si>
  <si>
    <t>It Works CD-ROM</t>
  </si>
  <si>
    <t>It Works CD-ROM &amp; Book</t>
  </si>
  <si>
    <t>JFT CD-ROM</t>
  </si>
  <si>
    <t>JFT CD-ROM &amp; Book</t>
  </si>
  <si>
    <t>Step Guide Audio Set in Metal Case</t>
  </si>
  <si>
    <t>Step Guide CD-ROM &amp; Book</t>
  </si>
  <si>
    <t>MULTIMEDIA ITEMS</t>
  </si>
  <si>
    <t>Disruptive &amp; Violent Behavior</t>
  </si>
  <si>
    <t>Necklace Holder (gld/slvr)</t>
  </si>
  <si>
    <t>2102A</t>
  </si>
  <si>
    <t>GROUP BOOKLETS</t>
  </si>
  <si>
    <t>Clean Down Under Face Washer</t>
  </si>
  <si>
    <t>Steps &amp; Traditions Tea-Towel Set</t>
  </si>
  <si>
    <t>NAHist</t>
  </si>
  <si>
    <t>Literature Rack (16 pocket)</t>
  </si>
  <si>
    <t>SUBTOTAL OF THIS PAGE</t>
  </si>
  <si>
    <t>Basic Mug</t>
  </si>
  <si>
    <t>GIFT EDITION</t>
  </si>
  <si>
    <t>CAL-STP</t>
  </si>
  <si>
    <t>CAL-TRA</t>
  </si>
  <si>
    <t>CAL-CON</t>
  </si>
  <si>
    <t>CAL-SER</t>
  </si>
  <si>
    <t>CAL-3RD</t>
  </si>
  <si>
    <t>CAL-JFT</t>
  </si>
  <si>
    <t>TTS</t>
  </si>
  <si>
    <t>WASH</t>
  </si>
  <si>
    <t>Keychain Holder (gold/slvr)</t>
  </si>
  <si>
    <t>6090/1</t>
  </si>
  <si>
    <t>6095/6</t>
  </si>
  <si>
    <t>Welcome Envelope</t>
  </si>
  <si>
    <t>Date:</t>
  </si>
  <si>
    <t>Extra Info</t>
  </si>
  <si>
    <t>PLEASE FILL IN HERE WHAT YEAR(S) MEDALLIONS YOU REQUIRE.</t>
  </si>
  <si>
    <t>Triplate Blue, Purple or Red</t>
  </si>
  <si>
    <t xml:space="preserve"> </t>
  </si>
  <si>
    <t>Guiding Principles - The Spirit of Our Traditions</t>
  </si>
  <si>
    <r>
      <t xml:space="preserve">NA GROUP ORDER FORM - </t>
    </r>
    <r>
      <rPr>
        <b/>
        <sz val="12"/>
        <color rgb="FFFF0000"/>
        <rFont val="Arial"/>
        <family val="2"/>
      </rPr>
      <t>CURRENT AS AT DEC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</si>
</sst>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0"/>
      <name val="Arial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6"/>
      <name val="Arial"/>
      <family val="2"/>
    </font>
    <font>
      <b/>
      <sz val="9"/>
      <color rgb="FFC0000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/>
    <xf numFmtId="0" fontId="1" fillId="2" borderId="3" xfId="0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164" fontId="0" fillId="0" borderId="1" xfId="0" applyNumberFormat="1" applyFill="1" applyBorder="1" applyAlignment="1">
      <alignment horizontal="right" vertical="top"/>
    </xf>
    <xf numFmtId="0" fontId="0" fillId="0" borderId="1" xfId="0" quotePrefix="1" applyNumberForma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Border="1"/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 vertical="top"/>
      <protection locked="0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Border="1" applyAlignment="1"/>
    <xf numFmtId="0" fontId="4" fillId="0" borderId="1" xfId="0" applyFont="1" applyBorder="1" applyAlignment="1">
      <alignment vertical="top" wrapText="1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 applyProtection="1">
      <alignment horizontal="center" vertical="top"/>
      <protection locked="0"/>
    </xf>
    <xf numFmtId="0" fontId="5" fillId="0" borderId="6" xfId="0" applyFont="1" applyFill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0" fillId="0" borderId="1" xfId="0" applyBorder="1" applyAlignment="1" applyProtection="1">
      <alignment vertical="top"/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 applyAlignment="1" applyProtection="1">
      <protection locked="0"/>
    </xf>
    <xf numFmtId="0" fontId="0" fillId="0" borderId="1" xfId="0" applyFill="1" applyBorder="1" applyAlignment="1"/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Alignment="1">
      <alignment horizontal="right" vertical="top"/>
    </xf>
    <xf numFmtId="0" fontId="0" fillId="0" borderId="1" xfId="0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4" borderId="1" xfId="0" applyFill="1" applyBorder="1" applyAlignment="1" applyProtection="1">
      <alignment horizontal="center" vertical="top"/>
    </xf>
    <xf numFmtId="0" fontId="4" fillId="4" borderId="1" xfId="0" applyFont="1" applyFill="1" applyBorder="1" applyAlignment="1" applyProtection="1">
      <alignment vertical="top" wrapText="1"/>
    </xf>
    <xf numFmtId="164" fontId="0" fillId="4" borderId="1" xfId="0" applyNumberFormat="1" applyFill="1" applyBorder="1" applyAlignment="1" applyProtection="1">
      <alignment horizontal="right" vertical="top"/>
    </xf>
    <xf numFmtId="0" fontId="0" fillId="4" borderId="1" xfId="0" applyFill="1" applyBorder="1" applyAlignment="1" applyProtection="1">
      <alignment vertical="top"/>
    </xf>
    <xf numFmtId="164" fontId="0" fillId="4" borderId="1" xfId="0" applyNumberFormat="1" applyFill="1" applyBorder="1" applyAlignment="1" applyProtection="1">
      <alignment vertical="top"/>
    </xf>
    <xf numFmtId="0" fontId="0" fillId="4" borderId="1" xfId="0" applyFill="1" applyBorder="1" applyAlignment="1" applyProtection="1">
      <alignment horizontal="center"/>
    </xf>
    <xf numFmtId="0" fontId="0" fillId="4" borderId="1" xfId="0" applyFill="1" applyBorder="1" applyProtection="1"/>
    <xf numFmtId="0" fontId="0" fillId="4" borderId="1" xfId="0" applyFill="1" applyBorder="1" applyAlignment="1" applyProtection="1">
      <alignment horizontal="right"/>
    </xf>
    <xf numFmtId="0" fontId="5" fillId="4" borderId="1" xfId="0" applyFont="1" applyFill="1" applyBorder="1" applyAlignment="1" applyProtection="1">
      <alignment vertical="top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0" fontId="5" fillId="4" borderId="1" xfId="0" applyFont="1" applyFill="1" applyBorder="1" applyAlignment="1" applyProtection="1">
      <alignment vertical="top" wrapText="1"/>
    </xf>
    <xf numFmtId="0" fontId="0" fillId="2" borderId="1" xfId="0" applyNumberFormat="1" applyFill="1" applyBorder="1" applyAlignment="1" applyProtection="1">
      <alignment horizontal="left"/>
    </xf>
    <xf numFmtId="0" fontId="1" fillId="2" borderId="1" xfId="0" applyNumberFormat="1" applyFont="1" applyFill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Protection="1"/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64" fontId="0" fillId="0" borderId="0" xfId="0" applyNumberForma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164" fontId="0" fillId="0" borderId="0" xfId="0" applyNumberFormat="1" applyBorder="1" applyProtection="1"/>
    <xf numFmtId="0" fontId="0" fillId="0" borderId="0" xfId="0" applyBorder="1" applyProtection="1"/>
    <xf numFmtId="0" fontId="1" fillId="2" borderId="3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left"/>
    </xf>
    <xf numFmtId="164" fontId="1" fillId="2" borderId="3" xfId="0" applyNumberFormat="1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top"/>
    </xf>
    <xf numFmtId="0" fontId="7" fillId="3" borderId="1" xfId="0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right" vertical="top"/>
    </xf>
    <xf numFmtId="164" fontId="0" fillId="3" borderId="1" xfId="0" applyNumberFormat="1" applyFill="1" applyBorder="1" applyAlignment="1" applyProtection="1">
      <alignment horizontal="right" vertical="top"/>
    </xf>
    <xf numFmtId="0" fontId="0" fillId="4" borderId="1" xfId="0" applyFill="1" applyBorder="1" applyAlignment="1" applyProtection="1">
      <alignment horizontal="right" vertical="top"/>
    </xf>
    <xf numFmtId="164" fontId="7" fillId="3" borderId="1" xfId="0" applyNumberFormat="1" applyFont="1" applyFill="1" applyBorder="1" applyAlignment="1" applyProtection="1">
      <alignment vertical="top"/>
    </xf>
    <xf numFmtId="0" fontId="0" fillId="4" borderId="1" xfId="0" quotePrefix="1" applyNumberFormat="1" applyFill="1" applyBorder="1" applyAlignment="1" applyProtection="1">
      <alignment vertical="top"/>
    </xf>
    <xf numFmtId="0" fontId="0" fillId="4" borderId="1" xfId="0" quotePrefix="1" applyNumberFormat="1" applyFill="1" applyBorder="1" applyAlignment="1" applyProtection="1">
      <alignment horizontal="center" vertical="top"/>
    </xf>
    <xf numFmtId="0" fontId="0" fillId="3" borderId="1" xfId="0" quotePrefix="1" applyNumberFormat="1" applyFill="1" applyBorder="1" applyAlignment="1" applyProtection="1">
      <alignment horizontal="center" vertical="top"/>
    </xf>
    <xf numFmtId="0" fontId="5" fillId="3" borderId="1" xfId="0" applyFont="1" applyFill="1" applyBorder="1" applyAlignment="1" applyProtection="1">
      <alignment vertical="top" wrapText="1"/>
    </xf>
    <xf numFmtId="0" fontId="0" fillId="3" borderId="1" xfId="0" applyFill="1" applyBorder="1" applyAlignment="1" applyProtection="1">
      <alignment horizontal="center" vertical="top"/>
    </xf>
    <xf numFmtId="164" fontId="0" fillId="0" borderId="1" xfId="0" applyNumberFormat="1" applyBorder="1" applyAlignment="1">
      <alignment horizontal="right" vertical="top"/>
    </xf>
    <xf numFmtId="0" fontId="0" fillId="0" borderId="1" xfId="0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vertical="top" wrapText="1"/>
    </xf>
    <xf numFmtId="164" fontId="0" fillId="0" borderId="1" xfId="0" applyNumberFormat="1" applyFill="1" applyBorder="1" applyAlignment="1" applyProtection="1">
      <alignment horizontal="right" vertical="top"/>
    </xf>
    <xf numFmtId="0" fontId="3" fillId="0" borderId="0" xfId="0" applyFont="1" applyBorder="1" applyAlignment="1" applyProtection="1">
      <alignment horizontal="right"/>
      <protection locked="0"/>
    </xf>
    <xf numFmtId="0" fontId="0" fillId="5" borderId="1" xfId="0" applyFill="1" applyBorder="1" applyAlignment="1" applyProtection="1">
      <alignment horizontal="center" vertical="top"/>
    </xf>
    <xf numFmtId="0" fontId="4" fillId="5" borderId="1" xfId="0" applyFont="1" applyFill="1" applyBorder="1" applyAlignment="1" applyProtection="1">
      <alignment vertical="top" wrapText="1"/>
    </xf>
    <xf numFmtId="164" fontId="0" fillId="5" borderId="1" xfId="0" applyNumberFormat="1" applyFill="1" applyBorder="1" applyAlignment="1" applyProtection="1">
      <alignment horizontal="right" vertical="top"/>
    </xf>
    <xf numFmtId="0" fontId="0" fillId="5" borderId="1" xfId="0" applyFill="1" applyBorder="1" applyAlignment="1" applyProtection="1">
      <alignment horizontal="center" vertical="top"/>
      <protection locked="0"/>
    </xf>
    <xf numFmtId="164" fontId="0" fillId="5" borderId="1" xfId="0" applyNumberFormat="1" applyFill="1" applyBorder="1" applyAlignment="1">
      <alignment horizontal="right" vertical="top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</xf>
    <xf numFmtId="0" fontId="0" fillId="0" borderId="1" xfId="0" applyFill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0" fillId="0" borderId="1" xfId="0" quotePrefix="1" applyNumberForma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64" fontId="0" fillId="0" borderId="1" xfId="0" applyNumberFormat="1" applyBorder="1" applyAlignment="1">
      <alignment vertical="top"/>
    </xf>
    <xf numFmtId="0" fontId="5" fillId="6" borderId="1" xfId="0" applyFont="1" applyFill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center" vertical="top"/>
      <protection locked="0"/>
    </xf>
    <xf numFmtId="0" fontId="0" fillId="0" borderId="0" xfId="0" applyProtection="1"/>
    <xf numFmtId="0" fontId="3" fillId="0" borderId="0" xfId="0" applyFont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6" fillId="0" borderId="0" xfId="0" applyFont="1" applyAlignment="1">
      <alignment horizontal="center" wrapText="1"/>
    </xf>
    <xf numFmtId="0" fontId="3" fillId="0" borderId="5" xfId="0" applyFont="1" applyBorder="1" applyAlignment="1" applyProtection="1">
      <alignment horizontal="right" vertical="top"/>
    </xf>
    <xf numFmtId="0" fontId="3" fillId="0" borderId="7" xfId="0" applyFont="1" applyBorder="1" applyAlignment="1" applyProtection="1">
      <alignment horizontal="right" vertical="top"/>
    </xf>
    <xf numFmtId="0" fontId="3" fillId="0" borderId="4" xfId="0" applyFont="1" applyBorder="1" applyAlignment="1" applyProtection="1">
      <alignment horizontal="right" vertical="top"/>
    </xf>
    <xf numFmtId="164" fontId="3" fillId="0" borderId="5" xfId="0" applyNumberFormat="1" applyFont="1" applyBorder="1" applyAlignment="1">
      <alignment horizontal="right" vertical="top"/>
    </xf>
    <xf numFmtId="164" fontId="0" fillId="0" borderId="4" xfId="0" applyNumberForma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7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164" fontId="3" fillId="0" borderId="4" xfId="0" applyNumberFormat="1" applyFont="1" applyBorder="1" applyAlignment="1">
      <alignment horizontal="right" vertical="top"/>
    </xf>
    <xf numFmtId="0" fontId="0" fillId="0" borderId="2" xfId="0" quotePrefix="1" applyNumberFormat="1" applyBorder="1" applyAlignment="1">
      <alignment horizontal="center" vertical="top"/>
    </xf>
    <xf numFmtId="0" fontId="0" fillId="0" borderId="3" xfId="0" quotePrefix="1" applyNumberForma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/>
    </xf>
    <xf numFmtId="164" fontId="0" fillId="0" borderId="3" xfId="0" applyNumberFormat="1" applyBorder="1" applyAlignment="1">
      <alignment horizontal="right" vertical="top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Alignment="1">
      <alignment horizontal="right" vertical="top"/>
    </xf>
    <xf numFmtId="164" fontId="3" fillId="0" borderId="5" xfId="0" applyNumberFormat="1" applyFont="1" applyBorder="1" applyAlignment="1" applyProtection="1">
      <alignment horizontal="right" vertical="top"/>
    </xf>
    <xf numFmtId="164" fontId="0" fillId="0" borderId="4" xfId="0" applyNumberFormat="1" applyBorder="1" applyAlignment="1" applyProtection="1">
      <alignment horizontal="right" vertical="top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14" fontId="3" fillId="0" borderId="5" xfId="0" applyNumberFormat="1" applyFont="1" applyBorder="1" applyAlignment="1" applyProtection="1">
      <alignment horizontal="left"/>
      <protection locked="0"/>
    </xf>
    <xf numFmtId="14" fontId="3" fillId="0" borderId="4" xfId="0" applyNumberFormat="1" applyFont="1" applyBorder="1" applyAlignment="1" applyProtection="1">
      <alignment horizontal="left"/>
      <protection locked="0"/>
    </xf>
    <xf numFmtId="14" fontId="3" fillId="0" borderId="5" xfId="0" applyNumberFormat="1" applyFont="1" applyBorder="1" applyAlignment="1" applyProtection="1">
      <alignment horizontal="left"/>
    </xf>
    <xf numFmtId="14" fontId="3" fillId="0" borderId="4" xfId="0" applyNumberFormat="1" applyFont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9" fillId="0" borderId="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right" vertical="top"/>
    </xf>
    <xf numFmtId="0" fontId="0" fillId="0" borderId="1" xfId="0" quotePrefix="1" applyNumberForma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16"/>
  <sheetViews>
    <sheetView tabSelected="1" zoomScaleNormal="100" zoomScaleSheetLayoutView="130" zoomScalePageLayoutView="120" workbookViewId="0">
      <selection activeCell="E49" sqref="E49"/>
    </sheetView>
  </sheetViews>
  <sheetFormatPr defaultRowHeight="12.75" x14ac:dyDescent="0.2"/>
  <cols>
    <col min="1" max="1" width="1.5703125" customWidth="1"/>
    <col min="2" max="2" width="5.7109375" style="1" customWidth="1"/>
    <col min="3" max="3" width="24.42578125" style="2" customWidth="1"/>
    <col min="4" max="4" width="6.5703125" style="3" customWidth="1"/>
    <col min="5" max="5" width="4.28515625" style="1" customWidth="1"/>
    <col min="6" max="6" width="8.42578125" style="1" customWidth="1"/>
    <col min="7" max="7" width="2" style="1" customWidth="1"/>
    <col min="8" max="8" width="6.28515625" style="1" customWidth="1"/>
    <col min="9" max="9" width="22.7109375" customWidth="1"/>
    <col min="10" max="10" width="7.140625" style="1" customWidth="1"/>
    <col min="11" max="11" width="4.5703125" customWidth="1"/>
    <col min="12" max="12" width="8.5703125" customWidth="1"/>
  </cols>
  <sheetData>
    <row r="1" spans="1:13" ht="40.5" customHeight="1" x14ac:dyDescent="0.25">
      <c r="C1" s="127" t="s">
        <v>136</v>
      </c>
      <c r="D1" s="127"/>
      <c r="E1" s="127"/>
      <c r="H1" s="22" t="s">
        <v>76</v>
      </c>
      <c r="I1" s="111"/>
      <c r="J1" s="105" t="s">
        <v>130</v>
      </c>
      <c r="K1" s="162"/>
      <c r="L1" s="163"/>
    </row>
    <row r="2" spans="1:13" ht="3" customHeight="1" x14ac:dyDescent="0.2">
      <c r="A2" s="7"/>
      <c r="B2" s="8"/>
      <c r="C2" s="21"/>
      <c r="D2" s="18"/>
      <c r="E2" s="8"/>
      <c r="F2" s="8"/>
      <c r="G2" s="8"/>
      <c r="H2" s="8"/>
      <c r="I2" s="7"/>
      <c r="J2" s="8"/>
      <c r="K2" s="7"/>
      <c r="L2" s="7"/>
      <c r="M2" s="7"/>
    </row>
    <row r="3" spans="1:13" x14ac:dyDescent="0.2">
      <c r="B3" s="13" t="s">
        <v>9</v>
      </c>
      <c r="C3" s="19" t="s">
        <v>82</v>
      </c>
      <c r="D3" s="20" t="s">
        <v>0</v>
      </c>
      <c r="E3" s="13" t="s">
        <v>1</v>
      </c>
      <c r="F3" s="13" t="s">
        <v>2</v>
      </c>
      <c r="G3" s="14"/>
      <c r="H3" s="13" t="s">
        <v>41</v>
      </c>
      <c r="I3" s="19" t="s">
        <v>82</v>
      </c>
      <c r="J3" s="13" t="s">
        <v>0</v>
      </c>
      <c r="K3" s="13" t="s">
        <v>1</v>
      </c>
      <c r="L3" s="13" t="s">
        <v>2</v>
      </c>
    </row>
    <row r="4" spans="1:13" x14ac:dyDescent="0.2">
      <c r="B4" s="6"/>
      <c r="C4" s="6" t="s">
        <v>3</v>
      </c>
      <c r="D4" s="12"/>
      <c r="E4" s="6"/>
      <c r="F4" s="6"/>
      <c r="G4" s="14"/>
      <c r="H4" s="6" t="s">
        <v>9</v>
      </c>
      <c r="I4" s="6" t="s">
        <v>110</v>
      </c>
      <c r="J4" s="6"/>
      <c r="K4" s="5"/>
      <c r="L4" s="5"/>
    </row>
    <row r="5" spans="1:13" ht="14.1" customHeight="1" x14ac:dyDescent="0.2">
      <c r="B5" s="117">
        <v>3101</v>
      </c>
      <c r="C5" s="118" t="s">
        <v>4</v>
      </c>
      <c r="D5" s="115">
        <v>0.2</v>
      </c>
      <c r="E5" s="123"/>
      <c r="F5" s="42" t="str">
        <f>IF(E5*D5=0,"",E5*D5)</f>
        <v/>
      </c>
      <c r="G5" s="15"/>
      <c r="H5" s="24">
        <v>1500</v>
      </c>
      <c r="I5" s="118" t="s">
        <v>40</v>
      </c>
      <c r="J5" s="115">
        <v>1.25</v>
      </c>
      <c r="K5" s="54"/>
      <c r="L5" s="42" t="str">
        <f t="shared" ref="L5:L15" si="0">IF(K5*J5=0,"",K5*J5)</f>
        <v/>
      </c>
    </row>
    <row r="6" spans="1:13" ht="14.1" customHeight="1" x14ac:dyDescent="0.2">
      <c r="B6" s="117">
        <v>3102</v>
      </c>
      <c r="C6" s="118" t="s">
        <v>5</v>
      </c>
      <c r="D6" s="115">
        <v>0.3</v>
      </c>
      <c r="E6" s="43"/>
      <c r="F6" s="42" t="str">
        <f t="shared" ref="F6:F43" si="1">IF(E6*D6=0,"",E6*D6)</f>
        <v/>
      </c>
      <c r="G6" s="15"/>
      <c r="H6" s="117">
        <v>1600</v>
      </c>
      <c r="I6" s="9" t="s">
        <v>42</v>
      </c>
      <c r="J6" s="115">
        <v>1.25</v>
      </c>
      <c r="K6" s="54"/>
      <c r="L6" s="42" t="str">
        <f t="shared" si="0"/>
        <v/>
      </c>
    </row>
    <row r="7" spans="1:13" ht="14.1" customHeight="1" x14ac:dyDescent="0.2">
      <c r="B7" s="117">
        <v>3105</v>
      </c>
      <c r="C7" s="118" t="s">
        <v>6</v>
      </c>
      <c r="D7" s="115">
        <v>0.2</v>
      </c>
      <c r="E7" s="43"/>
      <c r="F7" s="42" t="str">
        <f t="shared" si="1"/>
        <v/>
      </c>
      <c r="G7" s="15"/>
      <c r="H7" s="117">
        <v>1603</v>
      </c>
      <c r="I7" s="9" t="s">
        <v>43</v>
      </c>
      <c r="J7" s="115">
        <v>3.5</v>
      </c>
      <c r="K7" s="54"/>
      <c r="L7" s="42" t="str">
        <f t="shared" si="0"/>
        <v/>
      </c>
    </row>
    <row r="8" spans="1:13" ht="14.1" customHeight="1" x14ac:dyDescent="0.2">
      <c r="B8" s="117">
        <v>3106</v>
      </c>
      <c r="C8" s="118" t="s">
        <v>7</v>
      </c>
      <c r="D8" s="115">
        <v>0.2</v>
      </c>
      <c r="E8" s="43"/>
      <c r="F8" s="42" t="str">
        <f t="shared" si="1"/>
        <v/>
      </c>
      <c r="G8" s="15"/>
      <c r="H8" s="117">
        <v>1601</v>
      </c>
      <c r="I8" s="9" t="s">
        <v>44</v>
      </c>
      <c r="J8" s="115">
        <v>1.25</v>
      </c>
      <c r="K8" s="54"/>
      <c r="L8" s="42" t="str">
        <f t="shared" si="0"/>
        <v/>
      </c>
    </row>
    <row r="9" spans="1:13" ht="14.1" customHeight="1" x14ac:dyDescent="0.2">
      <c r="B9" s="117">
        <v>3107</v>
      </c>
      <c r="C9" s="118" t="s">
        <v>8</v>
      </c>
      <c r="D9" s="115">
        <v>0.2</v>
      </c>
      <c r="E9" s="43"/>
      <c r="F9" s="42" t="str">
        <f t="shared" si="1"/>
        <v/>
      </c>
      <c r="G9" s="15"/>
      <c r="H9" s="113">
        <v>3110</v>
      </c>
      <c r="I9" s="9" t="s">
        <v>67</v>
      </c>
      <c r="J9" s="115">
        <v>1</v>
      </c>
      <c r="K9" s="54"/>
      <c r="L9" s="42" t="str">
        <f t="shared" si="0"/>
        <v/>
      </c>
    </row>
    <row r="10" spans="1:13" ht="14.1" customHeight="1" x14ac:dyDescent="0.2">
      <c r="B10" s="117">
        <v>3108</v>
      </c>
      <c r="C10" s="118" t="s">
        <v>10</v>
      </c>
      <c r="D10" s="115">
        <v>0.2</v>
      </c>
      <c r="E10" s="43"/>
      <c r="F10" s="42" t="str">
        <f t="shared" si="1"/>
        <v/>
      </c>
      <c r="G10" s="15"/>
      <c r="H10" s="117">
        <v>3117</v>
      </c>
      <c r="I10" s="118" t="s">
        <v>69</v>
      </c>
      <c r="J10" s="115">
        <v>0.3</v>
      </c>
      <c r="K10" s="54"/>
      <c r="L10" s="42" t="str">
        <f t="shared" si="0"/>
        <v/>
      </c>
    </row>
    <row r="11" spans="1:13" ht="14.1" customHeight="1" x14ac:dyDescent="0.2">
      <c r="B11" s="117">
        <v>3109</v>
      </c>
      <c r="C11" s="118" t="s">
        <v>11</v>
      </c>
      <c r="D11" s="115">
        <v>0.2</v>
      </c>
      <c r="E11" s="43"/>
      <c r="F11" s="42" t="str">
        <f t="shared" si="1"/>
        <v/>
      </c>
      <c r="G11" s="15"/>
      <c r="H11" s="113">
        <v>2109</v>
      </c>
      <c r="I11" s="10" t="s">
        <v>46</v>
      </c>
      <c r="J11" s="23">
        <v>4.5</v>
      </c>
      <c r="K11" s="54"/>
      <c r="L11" s="42" t="str">
        <f t="shared" si="0"/>
        <v/>
      </c>
    </row>
    <row r="12" spans="1:13" ht="14.25" customHeight="1" x14ac:dyDescent="0.2">
      <c r="B12" s="117">
        <v>3111</v>
      </c>
      <c r="C12" s="118" t="s">
        <v>12</v>
      </c>
      <c r="D12" s="115">
        <v>0.2</v>
      </c>
      <c r="E12" s="43"/>
      <c r="F12" s="42" t="str">
        <f t="shared" si="1"/>
        <v/>
      </c>
      <c r="G12" s="15"/>
      <c r="H12" s="113">
        <v>2110</v>
      </c>
      <c r="I12" s="10" t="s">
        <v>72</v>
      </c>
      <c r="J12" s="23">
        <v>4.5</v>
      </c>
      <c r="K12" s="28"/>
      <c r="L12" s="42" t="str">
        <f t="shared" si="0"/>
        <v/>
      </c>
    </row>
    <row r="13" spans="1:13" x14ac:dyDescent="0.2">
      <c r="B13" s="156">
        <v>3112</v>
      </c>
      <c r="C13" s="150" t="s">
        <v>13</v>
      </c>
      <c r="D13" s="151">
        <v>0.2</v>
      </c>
      <c r="E13" s="152"/>
      <c r="F13" s="151" t="str">
        <f>IF(E13*D13=0,"",E13*D13)</f>
        <v/>
      </c>
      <c r="G13" s="15"/>
      <c r="H13" s="113">
        <v>9001</v>
      </c>
      <c r="I13" s="114" t="s">
        <v>78</v>
      </c>
      <c r="J13" s="23">
        <v>0.65</v>
      </c>
      <c r="K13" s="126"/>
      <c r="L13" s="42" t="str">
        <f t="shared" si="0"/>
        <v/>
      </c>
    </row>
    <row r="14" spans="1:13" ht="14.25" customHeight="1" x14ac:dyDescent="0.2">
      <c r="B14" s="156"/>
      <c r="C14" s="160"/>
      <c r="D14" s="151"/>
      <c r="E14" s="152"/>
      <c r="F14" s="153"/>
      <c r="G14" s="15"/>
      <c r="H14" s="113">
        <v>9130</v>
      </c>
      <c r="I14" s="9" t="s">
        <v>65</v>
      </c>
      <c r="J14" s="115">
        <v>4</v>
      </c>
      <c r="K14" s="54"/>
      <c r="L14" s="42" t="str">
        <f>IF(K14*J14=0,"",K14*J14)</f>
        <v/>
      </c>
    </row>
    <row r="15" spans="1:13" ht="14.25" customHeight="1" x14ac:dyDescent="0.2">
      <c r="B15" s="156">
        <v>3113</v>
      </c>
      <c r="C15" s="150" t="s">
        <v>24</v>
      </c>
      <c r="D15" s="151">
        <v>0.2</v>
      </c>
      <c r="E15" s="152"/>
      <c r="F15" s="151" t="str">
        <f>IF(E15*D15=0,"",E15*D15)</f>
        <v/>
      </c>
      <c r="G15" s="15"/>
      <c r="H15" s="149">
        <v>1604</v>
      </c>
      <c r="I15" s="161" t="s">
        <v>45</v>
      </c>
      <c r="J15" s="151">
        <v>0.65</v>
      </c>
      <c r="K15" s="152"/>
      <c r="L15" s="151" t="str">
        <f t="shared" si="0"/>
        <v/>
      </c>
    </row>
    <row r="16" spans="1:13" x14ac:dyDescent="0.2">
      <c r="B16" s="156"/>
      <c r="C16" s="150"/>
      <c r="D16" s="153"/>
      <c r="E16" s="152"/>
      <c r="F16" s="153"/>
      <c r="G16" s="15"/>
      <c r="H16" s="149"/>
      <c r="I16" s="161"/>
      <c r="J16" s="153"/>
      <c r="K16" s="152"/>
      <c r="L16" s="153"/>
    </row>
    <row r="17" spans="2:12" x14ac:dyDescent="0.2">
      <c r="B17" s="156">
        <v>3114</v>
      </c>
      <c r="C17" s="150" t="s">
        <v>71</v>
      </c>
      <c r="D17" s="151">
        <v>0.2</v>
      </c>
      <c r="E17" s="152"/>
      <c r="F17" s="151" t="str">
        <f>IF(E17*D17=0,"",E17*D17)</f>
        <v/>
      </c>
      <c r="G17" s="15"/>
      <c r="H17" s="113">
        <v>1200</v>
      </c>
      <c r="I17" s="9" t="s">
        <v>47</v>
      </c>
      <c r="J17" s="115">
        <v>2.5</v>
      </c>
      <c r="K17" s="54"/>
      <c r="L17" s="42" t="str">
        <f>IF(K17*J17=0,"",K17*J17)</f>
        <v/>
      </c>
    </row>
    <row r="18" spans="2:12" x14ac:dyDescent="0.2">
      <c r="B18" s="156"/>
      <c r="C18" s="150"/>
      <c r="D18" s="151"/>
      <c r="E18" s="152"/>
      <c r="F18" s="153"/>
      <c r="G18" s="15"/>
      <c r="H18" s="106"/>
      <c r="I18" s="107"/>
      <c r="J18" s="108"/>
      <c r="K18" s="109"/>
      <c r="L18" s="110"/>
    </row>
    <row r="19" spans="2:12" ht="14.1" customHeight="1" x14ac:dyDescent="0.2">
      <c r="B19" s="117">
        <v>3115</v>
      </c>
      <c r="C19" s="118" t="s">
        <v>14</v>
      </c>
      <c r="D19" s="115">
        <v>0.2</v>
      </c>
      <c r="E19" s="43"/>
      <c r="F19" s="42" t="str">
        <f t="shared" si="1"/>
        <v/>
      </c>
      <c r="G19" s="15"/>
      <c r="H19" s="68" t="s">
        <v>9</v>
      </c>
      <c r="I19" s="68" t="s">
        <v>48</v>
      </c>
      <c r="J19" s="68"/>
      <c r="K19" s="68"/>
      <c r="L19" s="69"/>
    </row>
    <row r="20" spans="2:12" ht="14.1" customHeight="1" x14ac:dyDescent="0.2">
      <c r="B20" s="117">
        <v>3116</v>
      </c>
      <c r="C20" s="118" t="s">
        <v>15</v>
      </c>
      <c r="D20" s="115">
        <v>0.2</v>
      </c>
      <c r="E20" s="43"/>
      <c r="F20" s="42" t="str">
        <f t="shared" si="1"/>
        <v/>
      </c>
      <c r="G20" s="16"/>
      <c r="H20" s="113">
        <v>1101</v>
      </c>
      <c r="I20" s="9" t="s">
        <v>49</v>
      </c>
      <c r="J20" s="115">
        <v>15</v>
      </c>
      <c r="K20" s="54"/>
      <c r="L20" s="45" t="str">
        <f>IF(K20*J20=0,"",K20*J20)</f>
        <v/>
      </c>
    </row>
    <row r="21" spans="2:12" ht="14.1" customHeight="1" x14ac:dyDescent="0.2">
      <c r="B21" s="117">
        <v>3119</v>
      </c>
      <c r="C21" s="118" t="s">
        <v>16</v>
      </c>
      <c r="D21" s="115">
        <v>0.2</v>
      </c>
      <c r="E21" s="43"/>
      <c r="F21" s="42" t="str">
        <f t="shared" si="1"/>
        <v/>
      </c>
      <c r="G21" s="15"/>
      <c r="H21" s="113">
        <v>1112</v>
      </c>
      <c r="I21" s="9" t="s">
        <v>50</v>
      </c>
      <c r="J21" s="115">
        <v>15</v>
      </c>
      <c r="K21" s="54"/>
      <c r="L21" s="45" t="str">
        <f>IF(K21*J21=0,"",K21*J21)</f>
        <v/>
      </c>
    </row>
    <row r="22" spans="2:12" ht="14.1" customHeight="1" x14ac:dyDescent="0.2">
      <c r="B22" s="156">
        <v>3120</v>
      </c>
      <c r="C22" s="150" t="s">
        <v>29</v>
      </c>
      <c r="D22" s="151">
        <v>0.2</v>
      </c>
      <c r="E22" s="152"/>
      <c r="F22" s="151" t="str">
        <f>IF(E22*D22=0,"",E22*D22)</f>
        <v/>
      </c>
      <c r="G22" s="15"/>
      <c r="H22" s="113">
        <v>1130</v>
      </c>
      <c r="I22" s="9" t="s">
        <v>51</v>
      </c>
      <c r="J22" s="115">
        <v>15</v>
      </c>
      <c r="K22" s="54"/>
      <c r="L22" s="45" t="str">
        <f>IF(K22*J22=0,"",K22*J22)</f>
        <v/>
      </c>
    </row>
    <row r="23" spans="2:12" ht="14.1" customHeight="1" x14ac:dyDescent="0.2">
      <c r="B23" s="156"/>
      <c r="C23" s="150"/>
      <c r="D23" s="151"/>
      <c r="E23" s="152"/>
      <c r="F23" s="153"/>
      <c r="G23" s="15"/>
      <c r="H23" s="113">
        <v>1140</v>
      </c>
      <c r="I23" s="9" t="s">
        <v>52</v>
      </c>
      <c r="J23" s="115">
        <v>15</v>
      </c>
      <c r="K23" s="123"/>
      <c r="L23" s="45" t="str">
        <f>IF(K23*J23=0,"",K23*J23)</f>
        <v/>
      </c>
    </row>
    <row r="24" spans="2:12" x14ac:dyDescent="0.2">
      <c r="B24" s="156">
        <v>3121</v>
      </c>
      <c r="C24" s="150" t="s">
        <v>17</v>
      </c>
      <c r="D24" s="151">
        <v>0.3</v>
      </c>
      <c r="E24" s="152"/>
      <c r="F24" s="151" t="str">
        <f>IF(E24*D24=0,"",E24*D24)</f>
        <v/>
      </c>
      <c r="G24" s="15"/>
      <c r="H24" s="149">
        <v>1400</v>
      </c>
      <c r="I24" s="150" t="s">
        <v>53</v>
      </c>
      <c r="J24" s="151">
        <v>15</v>
      </c>
      <c r="K24" s="152"/>
      <c r="L24" s="178" t="str">
        <f>IF(K24*J24=0,"",K24*J24)</f>
        <v/>
      </c>
    </row>
    <row r="25" spans="2:12" x14ac:dyDescent="0.2">
      <c r="B25" s="156"/>
      <c r="C25" s="150"/>
      <c r="D25" s="151"/>
      <c r="E25" s="152"/>
      <c r="F25" s="153"/>
      <c r="G25" s="15"/>
      <c r="H25" s="157"/>
      <c r="I25" s="158"/>
      <c r="J25" s="159"/>
      <c r="K25" s="177"/>
      <c r="L25" s="158"/>
    </row>
    <row r="26" spans="2:12" x14ac:dyDescent="0.2">
      <c r="B26" s="156">
        <v>3122</v>
      </c>
      <c r="C26" s="150" t="s">
        <v>18</v>
      </c>
      <c r="D26" s="151">
        <v>0.2</v>
      </c>
      <c r="E26" s="152"/>
      <c r="F26" s="151" t="str">
        <f>IF(E26*D26=0,"",E26*D26)</f>
        <v/>
      </c>
      <c r="G26" s="15"/>
      <c r="H26" s="113">
        <v>1150</v>
      </c>
      <c r="I26" s="118" t="s">
        <v>73</v>
      </c>
      <c r="J26" s="115">
        <v>15</v>
      </c>
      <c r="K26" s="54"/>
      <c r="L26" s="45" t="str">
        <f>IF(K26*J26=0,"",K26*J26)</f>
        <v/>
      </c>
    </row>
    <row r="27" spans="2:12" ht="26.25" customHeight="1" x14ac:dyDescent="0.2">
      <c r="B27" s="156"/>
      <c r="C27" s="150"/>
      <c r="D27" s="151"/>
      <c r="E27" s="152"/>
      <c r="F27" s="153"/>
      <c r="G27" s="15"/>
      <c r="H27" s="122" t="s">
        <v>134</v>
      </c>
      <c r="I27" s="114" t="s">
        <v>135</v>
      </c>
      <c r="J27" s="115">
        <v>15</v>
      </c>
      <c r="K27" s="116"/>
      <c r="L27" s="121" t="str">
        <f>IF(K27*J27=0,"",K27*J27)</f>
        <v/>
      </c>
    </row>
    <row r="28" spans="2:12" ht="12.75" customHeight="1" x14ac:dyDescent="0.2">
      <c r="B28" s="170">
        <v>3123</v>
      </c>
      <c r="C28" s="172" t="s">
        <v>19</v>
      </c>
      <c r="D28" s="141">
        <v>0.2</v>
      </c>
      <c r="E28" s="143"/>
      <c r="F28" s="141" t="str">
        <f>IF(E28*D28=0,"",E28*D28)</f>
        <v/>
      </c>
      <c r="G28" s="15"/>
      <c r="H28" s="68"/>
      <c r="I28" s="68" t="s">
        <v>54</v>
      </c>
      <c r="J28" s="68"/>
      <c r="K28" s="68"/>
      <c r="L28" s="68"/>
    </row>
    <row r="29" spans="2:12" ht="12.75" customHeight="1" x14ac:dyDescent="0.2">
      <c r="B29" s="171"/>
      <c r="C29" s="173"/>
      <c r="D29" s="142"/>
      <c r="E29" s="144"/>
      <c r="F29" s="174"/>
      <c r="G29" s="15"/>
      <c r="H29" s="56" t="s">
        <v>118</v>
      </c>
      <c r="I29" s="9" t="s">
        <v>55</v>
      </c>
      <c r="J29" s="115">
        <v>33</v>
      </c>
      <c r="K29" s="54"/>
      <c r="L29" s="42" t="str">
        <f t="shared" ref="L29:L34" si="2">IF(K29*J29=0,"",K29*J29)</f>
        <v/>
      </c>
    </row>
    <row r="30" spans="2:12" ht="13.5" customHeight="1" x14ac:dyDescent="0.2">
      <c r="B30" s="156">
        <v>3124</v>
      </c>
      <c r="C30" s="150" t="s">
        <v>21</v>
      </c>
      <c r="D30" s="151">
        <v>0.2</v>
      </c>
      <c r="E30" s="152"/>
      <c r="F30" s="151" t="str">
        <f>IF(E30*D30=0,"",E30*D30)</f>
        <v/>
      </c>
      <c r="G30" s="16"/>
      <c r="H30" s="56" t="s">
        <v>119</v>
      </c>
      <c r="I30" s="9" t="s">
        <v>56</v>
      </c>
      <c r="J30" s="115">
        <v>33</v>
      </c>
      <c r="K30" s="54"/>
      <c r="L30" s="42" t="str">
        <f t="shared" si="2"/>
        <v/>
      </c>
    </row>
    <row r="31" spans="2:12" ht="13.5" customHeight="1" x14ac:dyDescent="0.2">
      <c r="B31" s="156"/>
      <c r="C31" s="150"/>
      <c r="D31" s="151"/>
      <c r="E31" s="152"/>
      <c r="F31" s="153"/>
      <c r="G31" s="16"/>
      <c r="H31" s="56" t="s">
        <v>120</v>
      </c>
      <c r="I31" s="9" t="s">
        <v>57</v>
      </c>
      <c r="J31" s="115">
        <v>33</v>
      </c>
      <c r="K31" s="54"/>
      <c r="L31" s="42" t="str">
        <f t="shared" si="2"/>
        <v/>
      </c>
    </row>
    <row r="32" spans="2:12" x14ac:dyDescent="0.2">
      <c r="B32" s="156">
        <v>3126</v>
      </c>
      <c r="C32" s="150" t="s">
        <v>20</v>
      </c>
      <c r="D32" s="151">
        <v>0.2</v>
      </c>
      <c r="E32" s="152"/>
      <c r="F32" s="151" t="str">
        <f>IF(E32*D32=0,"",E32*D32)</f>
        <v/>
      </c>
      <c r="G32" s="15"/>
      <c r="H32" s="56" t="s">
        <v>121</v>
      </c>
      <c r="I32" s="9" t="s">
        <v>58</v>
      </c>
      <c r="J32" s="115">
        <v>33</v>
      </c>
      <c r="K32" s="54"/>
      <c r="L32" s="42" t="str">
        <f t="shared" si="2"/>
        <v/>
      </c>
    </row>
    <row r="33" spans="2:12" x14ac:dyDescent="0.2">
      <c r="B33" s="156"/>
      <c r="C33" s="150"/>
      <c r="D33" s="151"/>
      <c r="E33" s="152"/>
      <c r="F33" s="153"/>
      <c r="G33" s="15"/>
      <c r="H33" s="56" t="s">
        <v>122</v>
      </c>
      <c r="I33" s="9" t="s">
        <v>59</v>
      </c>
      <c r="J33" s="115">
        <v>33</v>
      </c>
      <c r="K33" s="54"/>
      <c r="L33" s="42" t="str">
        <f t="shared" si="2"/>
        <v/>
      </c>
    </row>
    <row r="34" spans="2:12" x14ac:dyDescent="0.2">
      <c r="B34" s="117">
        <v>3128</v>
      </c>
      <c r="C34" s="118" t="s">
        <v>22</v>
      </c>
      <c r="D34" s="115">
        <v>0.15</v>
      </c>
      <c r="E34" s="43"/>
      <c r="F34" s="42" t="str">
        <f t="shared" si="1"/>
        <v/>
      </c>
      <c r="G34" s="15"/>
      <c r="H34" s="56" t="s">
        <v>123</v>
      </c>
      <c r="I34" s="9" t="s">
        <v>50</v>
      </c>
      <c r="J34" s="115">
        <v>33</v>
      </c>
      <c r="K34" s="54"/>
      <c r="L34" s="42" t="str">
        <f t="shared" si="2"/>
        <v/>
      </c>
    </row>
    <row r="35" spans="2:12" x14ac:dyDescent="0.2">
      <c r="B35" s="156">
        <v>3127</v>
      </c>
      <c r="C35" s="176" t="s">
        <v>23</v>
      </c>
      <c r="D35" s="151">
        <v>0.2</v>
      </c>
      <c r="E35" s="152"/>
      <c r="F35" s="151" t="str">
        <f t="shared" si="1"/>
        <v/>
      </c>
      <c r="G35" s="15"/>
      <c r="H35" s="64"/>
      <c r="I35" s="65"/>
      <c r="J35" s="66"/>
      <c r="K35" s="64"/>
      <c r="L35" s="66"/>
    </row>
    <row r="36" spans="2:12" x14ac:dyDescent="0.2">
      <c r="B36" s="156"/>
      <c r="C36" s="176"/>
      <c r="D36" s="151"/>
      <c r="E36" s="152"/>
      <c r="F36" s="153"/>
      <c r="G36" s="15"/>
      <c r="H36" s="68"/>
      <c r="I36" s="68" t="s">
        <v>60</v>
      </c>
      <c r="J36" s="68"/>
      <c r="K36" s="68"/>
      <c r="L36" s="69"/>
    </row>
    <row r="37" spans="2:12" ht="14.25" customHeight="1" x14ac:dyDescent="0.2">
      <c r="B37" s="175">
        <v>2201</v>
      </c>
      <c r="C37" s="150" t="s">
        <v>25</v>
      </c>
      <c r="D37" s="151">
        <v>0.25</v>
      </c>
      <c r="E37" s="152"/>
      <c r="F37" s="151" t="str">
        <f t="shared" ref="F37" si="3">IF(E37*D37=0,"",E37*D37)</f>
        <v/>
      </c>
      <c r="G37" s="15"/>
      <c r="H37" s="113">
        <v>43</v>
      </c>
      <c r="I37" s="9" t="s">
        <v>61</v>
      </c>
      <c r="J37" s="115">
        <v>7</v>
      </c>
      <c r="K37" s="54"/>
      <c r="L37" s="42" t="str">
        <f t="shared" ref="L37:L38" si="4">IF(K37*J37=0,"",K37*J37)</f>
        <v/>
      </c>
    </row>
    <row r="38" spans="2:12" ht="13.5" customHeight="1" x14ac:dyDescent="0.2">
      <c r="B38" s="156"/>
      <c r="C38" s="150"/>
      <c r="D38" s="151"/>
      <c r="E38" s="152"/>
      <c r="F38" s="153"/>
      <c r="G38" s="15"/>
      <c r="H38" s="113">
        <v>53</v>
      </c>
      <c r="I38" s="9" t="s">
        <v>62</v>
      </c>
      <c r="J38" s="115">
        <v>16</v>
      </c>
      <c r="K38" s="54"/>
      <c r="L38" s="42" t="str">
        <f t="shared" si="4"/>
        <v/>
      </c>
    </row>
    <row r="39" spans="2:12" ht="12.75" customHeight="1" x14ac:dyDescent="0.2">
      <c r="B39" s="119">
        <v>2202</v>
      </c>
      <c r="C39" s="114" t="s">
        <v>39</v>
      </c>
      <c r="D39" s="115">
        <v>0.25</v>
      </c>
      <c r="E39" s="43"/>
      <c r="F39" s="42" t="str">
        <f t="shared" si="1"/>
        <v/>
      </c>
      <c r="G39" s="15"/>
      <c r="H39" s="25" t="s">
        <v>79</v>
      </c>
      <c r="I39" s="118" t="s">
        <v>133</v>
      </c>
      <c r="J39" s="115">
        <v>30</v>
      </c>
      <c r="K39" s="54"/>
      <c r="L39" s="42" t="str">
        <f>IF(K39*J39=0,"",K39*J39)</f>
        <v/>
      </c>
    </row>
    <row r="40" spans="2:12" x14ac:dyDescent="0.2">
      <c r="B40" s="119">
        <v>2203</v>
      </c>
      <c r="C40" s="114" t="s">
        <v>26</v>
      </c>
      <c r="D40" s="115">
        <v>0.25</v>
      </c>
      <c r="E40" s="43"/>
      <c r="F40" s="42" t="str">
        <f t="shared" si="1"/>
        <v/>
      </c>
      <c r="G40" s="15"/>
      <c r="H40" s="25" t="s">
        <v>127</v>
      </c>
      <c r="I40" s="118" t="s">
        <v>126</v>
      </c>
      <c r="J40" s="115">
        <v>15</v>
      </c>
      <c r="K40" s="54"/>
      <c r="L40" s="42" t="str">
        <f t="shared" ref="L40:L41" si="5">IF(K40*J40=0,"",K40*J40)</f>
        <v/>
      </c>
    </row>
    <row r="41" spans="2:12" x14ac:dyDescent="0.2">
      <c r="B41" s="137">
        <v>2204</v>
      </c>
      <c r="C41" s="139" t="s">
        <v>107</v>
      </c>
      <c r="D41" s="141">
        <v>0.25</v>
      </c>
      <c r="E41" s="143"/>
      <c r="F41" s="141" t="str">
        <f t="shared" si="1"/>
        <v/>
      </c>
      <c r="G41" s="16"/>
      <c r="H41" s="25" t="s">
        <v>128</v>
      </c>
      <c r="I41" s="118" t="s">
        <v>108</v>
      </c>
      <c r="J41" s="115">
        <v>15</v>
      </c>
      <c r="K41" s="54"/>
      <c r="L41" s="42" t="str">
        <f t="shared" si="5"/>
        <v/>
      </c>
    </row>
    <row r="42" spans="2:12" ht="12.75" customHeight="1" x14ac:dyDescent="0.2">
      <c r="B42" s="138"/>
      <c r="C42" s="140"/>
      <c r="D42" s="142"/>
      <c r="E42" s="144"/>
      <c r="F42" s="142"/>
      <c r="G42" s="15"/>
      <c r="H42" s="166" t="s">
        <v>131</v>
      </c>
      <c r="I42" s="168" t="s">
        <v>132</v>
      </c>
      <c r="J42" s="168"/>
      <c r="K42" s="168"/>
      <c r="L42" s="104"/>
    </row>
    <row r="43" spans="2:12" x14ac:dyDescent="0.2">
      <c r="B43" s="119">
        <v>2205</v>
      </c>
      <c r="C43" s="114" t="s">
        <v>27</v>
      </c>
      <c r="D43" s="115">
        <v>0.35</v>
      </c>
      <c r="E43" s="43"/>
      <c r="F43" s="42" t="str">
        <f t="shared" si="1"/>
        <v/>
      </c>
      <c r="G43" s="15"/>
      <c r="H43" s="167"/>
      <c r="I43" s="169"/>
      <c r="J43" s="169"/>
      <c r="K43" s="169"/>
    </row>
    <row r="44" spans="2:12" x14ac:dyDescent="0.2">
      <c r="B44" s="175">
        <v>2206</v>
      </c>
      <c r="C44" s="150" t="s">
        <v>28</v>
      </c>
      <c r="D44" s="151">
        <v>0.35</v>
      </c>
      <c r="E44" s="152"/>
      <c r="F44" s="151" t="str">
        <f>IF(E44*D44=0,"",E44*D44)</f>
        <v/>
      </c>
      <c r="G44" s="15"/>
      <c r="H44" s="68"/>
      <c r="I44" s="69" t="s">
        <v>87</v>
      </c>
      <c r="J44" s="68"/>
      <c r="K44" s="68"/>
      <c r="L44" s="69"/>
    </row>
    <row r="45" spans="2:12" x14ac:dyDescent="0.2">
      <c r="B45" s="156"/>
      <c r="C45" s="150"/>
      <c r="D45" s="151"/>
      <c r="E45" s="152"/>
      <c r="F45" s="153"/>
      <c r="G45" s="15"/>
      <c r="H45" s="113">
        <v>1164</v>
      </c>
      <c r="I45" s="120" t="s">
        <v>74</v>
      </c>
      <c r="J45" s="115">
        <v>2.5</v>
      </c>
      <c r="K45" s="54"/>
      <c r="L45" s="42" t="str">
        <f>IF(K45*J45=0,"",K45*J45)</f>
        <v/>
      </c>
    </row>
    <row r="46" spans="2:12" ht="13.5" customHeight="1" x14ac:dyDescent="0.2">
      <c r="B46" s="117">
        <v>2207</v>
      </c>
      <c r="C46" s="114" t="s">
        <v>77</v>
      </c>
      <c r="D46" s="115">
        <v>0.35</v>
      </c>
      <c r="E46" s="43"/>
      <c r="F46" s="42" t="str">
        <f>IF(E46*D46=0,"",E46*D46)</f>
        <v/>
      </c>
      <c r="G46" s="16"/>
      <c r="H46" s="113">
        <v>2107</v>
      </c>
      <c r="I46" s="118" t="s">
        <v>88</v>
      </c>
      <c r="J46" s="115">
        <v>5.5</v>
      </c>
      <c r="K46" s="54"/>
      <c r="L46" s="42" t="str">
        <f t="shared" ref="L46:L51" si="6">IF(K46*J46=0,"",K46*J46)</f>
        <v/>
      </c>
    </row>
    <row r="47" spans="2:12" x14ac:dyDescent="0.2">
      <c r="B47" s="102"/>
      <c r="C47" s="103" t="s">
        <v>129</v>
      </c>
      <c r="D47" s="104">
        <v>1.1000000000000001</v>
      </c>
      <c r="E47" s="126"/>
      <c r="F47" s="101" t="str">
        <f>IF(E47*D47=0,"",E47*D47)</f>
        <v/>
      </c>
      <c r="G47" s="15"/>
      <c r="H47" s="113">
        <v>2114</v>
      </c>
      <c r="I47" s="118" t="s">
        <v>89</v>
      </c>
      <c r="J47" s="115">
        <v>10</v>
      </c>
      <c r="K47" s="54"/>
      <c r="L47" s="42" t="str">
        <f t="shared" si="6"/>
        <v/>
      </c>
    </row>
    <row r="48" spans="2:12" x14ac:dyDescent="0.2">
      <c r="B48" s="71"/>
      <c r="C48" s="72" t="s">
        <v>68</v>
      </c>
      <c r="D48" s="73"/>
      <c r="E48" s="74"/>
      <c r="F48" s="74"/>
      <c r="G48" s="15"/>
      <c r="H48" s="113">
        <v>2101</v>
      </c>
      <c r="I48" s="118" t="s">
        <v>90</v>
      </c>
      <c r="J48" s="115">
        <v>18</v>
      </c>
      <c r="K48" s="54"/>
      <c r="L48" s="42" t="str">
        <f t="shared" si="6"/>
        <v/>
      </c>
    </row>
    <row r="49" spans="1:12" ht="14.1" customHeight="1" x14ac:dyDescent="0.2">
      <c r="B49" s="113">
        <v>4100</v>
      </c>
      <c r="C49" s="11" t="s">
        <v>30</v>
      </c>
      <c r="D49" s="115">
        <v>0.6</v>
      </c>
      <c r="E49" s="43"/>
      <c r="F49" s="45" t="str">
        <f t="shared" ref="F49:F57" si="7">IF(E49*D49=0,"",E49*D49)</f>
        <v/>
      </c>
      <c r="G49" s="15"/>
      <c r="H49" s="113">
        <v>2115</v>
      </c>
      <c r="I49" s="118" t="s">
        <v>91</v>
      </c>
      <c r="J49" s="115">
        <v>12</v>
      </c>
      <c r="K49" s="54"/>
      <c r="L49" s="42" t="str">
        <f t="shared" si="6"/>
        <v/>
      </c>
    </row>
    <row r="50" spans="1:12" ht="14.1" customHeight="1" x14ac:dyDescent="0.2">
      <c r="B50" s="113">
        <v>4101</v>
      </c>
      <c r="C50" s="11" t="s">
        <v>31</v>
      </c>
      <c r="D50" s="115">
        <v>0.6</v>
      </c>
      <c r="E50" s="43"/>
      <c r="F50" s="45" t="str">
        <f t="shared" si="7"/>
        <v/>
      </c>
      <c r="G50" s="15"/>
      <c r="H50" s="113">
        <v>2105</v>
      </c>
      <c r="I50" s="44" t="s">
        <v>92</v>
      </c>
      <c r="J50" s="115">
        <v>7</v>
      </c>
      <c r="K50" s="54"/>
      <c r="L50" s="42" t="str">
        <f t="shared" si="6"/>
        <v/>
      </c>
    </row>
    <row r="51" spans="1:12" ht="14.1" customHeight="1" x14ac:dyDescent="0.2">
      <c r="B51" s="113">
        <v>4102</v>
      </c>
      <c r="C51" s="11" t="s">
        <v>32</v>
      </c>
      <c r="D51" s="115">
        <v>0.6</v>
      </c>
      <c r="E51" s="43"/>
      <c r="F51" s="45" t="str">
        <f t="shared" si="7"/>
        <v/>
      </c>
      <c r="G51" s="15"/>
      <c r="H51" s="113">
        <v>2104</v>
      </c>
      <c r="I51" s="9" t="s">
        <v>93</v>
      </c>
      <c r="J51" s="115">
        <v>11</v>
      </c>
      <c r="K51" s="54"/>
      <c r="L51" s="42" t="str">
        <f t="shared" si="6"/>
        <v/>
      </c>
    </row>
    <row r="52" spans="1:12" ht="14.1" customHeight="1" x14ac:dyDescent="0.2">
      <c r="B52" s="113">
        <v>4103</v>
      </c>
      <c r="C52" s="11" t="s">
        <v>33</v>
      </c>
      <c r="D52" s="115">
        <v>0.6</v>
      </c>
      <c r="E52" s="43"/>
      <c r="F52" s="45" t="str">
        <f t="shared" si="7"/>
        <v/>
      </c>
      <c r="G52" s="15"/>
      <c r="H52" s="113">
        <v>2113</v>
      </c>
      <c r="I52" s="118" t="s">
        <v>94</v>
      </c>
      <c r="J52" s="115">
        <v>9</v>
      </c>
      <c r="K52" s="54"/>
      <c r="L52" s="42" t="str">
        <f>IF(K52*J52=0,"",K52*J52)</f>
        <v/>
      </c>
    </row>
    <row r="53" spans="1:12" ht="14.1" customHeight="1" x14ac:dyDescent="0.2">
      <c r="B53" s="113">
        <v>4104</v>
      </c>
      <c r="C53" s="11" t="s">
        <v>34</v>
      </c>
      <c r="D53" s="115">
        <v>0.6</v>
      </c>
      <c r="E53" s="43"/>
      <c r="F53" s="45" t="str">
        <f t="shared" si="7"/>
        <v/>
      </c>
      <c r="G53" s="15"/>
      <c r="H53" s="113">
        <v>2111</v>
      </c>
      <c r="I53" s="26" t="s">
        <v>95</v>
      </c>
      <c r="J53" s="27">
        <v>16.5</v>
      </c>
      <c r="K53" s="54"/>
      <c r="L53" s="42" t="str">
        <f t="shared" ref="L53:L54" si="8">IF(K53*J53=0,"",K53*J53)</f>
        <v/>
      </c>
    </row>
    <row r="54" spans="1:12" ht="14.1" customHeight="1" x14ac:dyDescent="0.2">
      <c r="B54" s="113">
        <v>4105</v>
      </c>
      <c r="C54" s="11" t="s">
        <v>35</v>
      </c>
      <c r="D54" s="115">
        <v>0.6</v>
      </c>
      <c r="E54" s="43"/>
      <c r="F54" s="45" t="str">
        <f t="shared" si="7"/>
        <v/>
      </c>
      <c r="G54" s="15"/>
      <c r="H54" s="25" t="s">
        <v>109</v>
      </c>
      <c r="I54" s="26" t="s">
        <v>96</v>
      </c>
      <c r="J54" s="27">
        <v>12</v>
      </c>
      <c r="K54" s="54"/>
      <c r="L54" s="42" t="str">
        <f t="shared" si="8"/>
        <v/>
      </c>
    </row>
    <row r="55" spans="1:12" ht="14.1" customHeight="1" x14ac:dyDescent="0.2">
      <c r="B55" s="113">
        <v>4106</v>
      </c>
      <c r="C55" s="11" t="s">
        <v>36</v>
      </c>
      <c r="D55" s="115">
        <v>0.6</v>
      </c>
      <c r="E55" s="43"/>
      <c r="F55" s="45" t="str">
        <f t="shared" si="7"/>
        <v/>
      </c>
      <c r="G55" s="15"/>
      <c r="H55" s="75"/>
      <c r="I55" s="76"/>
      <c r="J55" s="75"/>
      <c r="K55" s="76"/>
      <c r="L55" s="76"/>
    </row>
    <row r="56" spans="1:12" ht="14.1" customHeight="1" x14ac:dyDescent="0.2">
      <c r="B56" s="113">
        <v>4107</v>
      </c>
      <c r="C56" s="11" t="s">
        <v>37</v>
      </c>
      <c r="D56" s="115">
        <v>0.6</v>
      </c>
      <c r="E56" s="43"/>
      <c r="F56" s="45" t="str">
        <f t="shared" si="7"/>
        <v/>
      </c>
      <c r="G56" s="15"/>
      <c r="H56" s="128" t="s">
        <v>115</v>
      </c>
      <c r="I56" s="129"/>
      <c r="J56" s="130"/>
      <c r="K56" s="154" t="str">
        <f>IF(SUM($F$5:$F$57) + SUM($L$5:$L$54)=0,"",SUM($F$5:$F$57) + SUM($L$5:$L$54))</f>
        <v/>
      </c>
      <c r="L56" s="155"/>
    </row>
    <row r="57" spans="1:12" ht="14.1" customHeight="1" x14ac:dyDescent="0.2">
      <c r="B57" s="113">
        <v>4108</v>
      </c>
      <c r="C57" s="11" t="s">
        <v>38</v>
      </c>
      <c r="D57" s="115">
        <v>0.6</v>
      </c>
      <c r="E57" s="43"/>
      <c r="F57" s="45" t="str">
        <f t="shared" si="7"/>
        <v/>
      </c>
      <c r="G57" s="15"/>
      <c r="H57" s="128" t="s">
        <v>66</v>
      </c>
      <c r="I57" s="129"/>
      <c r="J57" s="130"/>
      <c r="K57" s="154" t="str">
        <f>IF(SUM($F$5:$F$57) + SUM($L$5:$L$54) + SUM($F$63:$F$98)=0,"",SUM($F$5:$F$57) + SUM($L$5:$L$54) + SUM($F$63:$F$98))</f>
        <v/>
      </c>
      <c r="L57" s="155"/>
    </row>
    <row r="58" spans="1:12" ht="16.5" customHeight="1" x14ac:dyDescent="0.2">
      <c r="A58" s="7"/>
      <c r="B58" s="8"/>
      <c r="C58" s="17"/>
      <c r="D58" s="18"/>
      <c r="E58" s="8"/>
      <c r="F58" s="8"/>
      <c r="G58" s="8"/>
      <c r="H58" s="82"/>
      <c r="I58" s="124"/>
      <c r="J58" s="80"/>
      <c r="K58" s="124"/>
      <c r="L58" s="124"/>
    </row>
    <row r="59" spans="1:12" ht="15.75" x14ac:dyDescent="0.25">
      <c r="A59" s="7"/>
      <c r="B59" s="77" t="s">
        <v>75</v>
      </c>
      <c r="C59" s="78"/>
      <c r="D59" s="79"/>
      <c r="E59" s="80"/>
      <c r="F59" s="80"/>
      <c r="G59" s="80"/>
      <c r="H59" s="81" t="s">
        <v>76</v>
      </c>
      <c r="I59" s="112" t="str">
        <f>IF(I1="","",I1)</f>
        <v/>
      </c>
      <c r="J59" s="125" t="s">
        <v>130</v>
      </c>
      <c r="K59" s="164" t="str">
        <f>IF(K1="","",K1)</f>
        <v/>
      </c>
      <c r="L59" s="165"/>
    </row>
    <row r="60" spans="1:12" x14ac:dyDescent="0.2">
      <c r="B60" s="82"/>
      <c r="C60" s="83"/>
      <c r="D60" s="84"/>
      <c r="E60" s="82"/>
      <c r="F60" s="82"/>
      <c r="G60" s="82"/>
      <c r="H60" s="82"/>
      <c r="I60" s="85"/>
      <c r="J60" s="82"/>
      <c r="K60" s="85"/>
      <c r="L60" s="85"/>
    </row>
    <row r="61" spans="1:12" x14ac:dyDescent="0.2">
      <c r="B61" s="86" t="s">
        <v>9</v>
      </c>
      <c r="C61" s="87" t="s">
        <v>82</v>
      </c>
      <c r="D61" s="88" t="s">
        <v>0</v>
      </c>
      <c r="E61" s="86" t="s">
        <v>1</v>
      </c>
      <c r="F61" s="86" t="s">
        <v>2</v>
      </c>
      <c r="G61" s="89"/>
      <c r="H61" s="86" t="s">
        <v>41</v>
      </c>
      <c r="I61" s="87" t="s">
        <v>82</v>
      </c>
      <c r="J61" s="86" t="s">
        <v>0</v>
      </c>
      <c r="K61" s="86" t="s">
        <v>1</v>
      </c>
      <c r="L61" s="86" t="s">
        <v>2</v>
      </c>
    </row>
    <row r="62" spans="1:12" x14ac:dyDescent="0.2">
      <c r="B62" s="68"/>
      <c r="C62" s="69" t="s">
        <v>117</v>
      </c>
      <c r="D62" s="68"/>
      <c r="E62" s="68"/>
      <c r="F62" s="69"/>
      <c r="G62" s="89"/>
      <c r="H62" s="68" t="s">
        <v>9</v>
      </c>
      <c r="I62" s="68"/>
      <c r="J62" s="68"/>
      <c r="K62" s="69"/>
      <c r="L62" s="69"/>
    </row>
    <row r="63" spans="1:12" x14ac:dyDescent="0.2">
      <c r="B63" s="113">
        <v>1114</v>
      </c>
      <c r="C63" s="9" t="s">
        <v>63</v>
      </c>
      <c r="D63" s="115">
        <v>25</v>
      </c>
      <c r="E63" s="52"/>
      <c r="F63" s="51" t="str">
        <f t="shared" ref="F63:F76" si="9">IF(E63*D63=0,"",E63*D63)</f>
        <v/>
      </c>
      <c r="G63" s="15"/>
      <c r="H63" s="24"/>
      <c r="I63" s="34"/>
      <c r="J63" s="31"/>
      <c r="K63" s="30"/>
      <c r="L63" s="31" t="str">
        <f t="shared" ref="L63:L71" si="10">IF(K63*J63=0,"",K63*J63)</f>
        <v/>
      </c>
    </row>
    <row r="64" spans="1:12" x14ac:dyDescent="0.2">
      <c r="B64" s="113">
        <v>1142</v>
      </c>
      <c r="C64" s="118" t="s">
        <v>64</v>
      </c>
      <c r="D64" s="115">
        <v>25</v>
      </c>
      <c r="E64" s="52"/>
      <c r="F64" s="51" t="str">
        <f t="shared" si="9"/>
        <v/>
      </c>
      <c r="G64" s="15"/>
      <c r="H64" s="32"/>
      <c r="I64" s="9"/>
      <c r="J64" s="31"/>
      <c r="K64" s="30"/>
      <c r="L64" s="31" t="str">
        <f t="shared" si="10"/>
        <v/>
      </c>
    </row>
    <row r="65" spans="2:12" x14ac:dyDescent="0.2">
      <c r="B65" s="113">
        <v>1104</v>
      </c>
      <c r="C65" s="118" t="s">
        <v>83</v>
      </c>
      <c r="D65" s="115">
        <v>25</v>
      </c>
      <c r="E65" s="52"/>
      <c r="F65" s="51" t="str">
        <f t="shared" si="9"/>
        <v/>
      </c>
      <c r="G65" s="15"/>
      <c r="H65" s="32"/>
      <c r="I65" s="9"/>
      <c r="J65" s="31"/>
      <c r="K65" s="30"/>
      <c r="L65" s="31" t="str">
        <f t="shared" si="10"/>
        <v/>
      </c>
    </row>
    <row r="66" spans="2:12" x14ac:dyDescent="0.2">
      <c r="B66" s="113">
        <v>9407</v>
      </c>
      <c r="C66" s="118" t="s">
        <v>85</v>
      </c>
      <c r="D66" s="115">
        <v>18</v>
      </c>
      <c r="E66" s="52"/>
      <c r="F66" s="51" t="str">
        <f t="shared" si="9"/>
        <v/>
      </c>
      <c r="G66" s="15"/>
      <c r="H66" s="32"/>
      <c r="I66" s="9"/>
      <c r="J66" s="31"/>
      <c r="K66" s="30"/>
      <c r="L66" s="31" t="str">
        <f t="shared" si="10"/>
        <v/>
      </c>
    </row>
    <row r="67" spans="2:12" x14ac:dyDescent="0.2">
      <c r="B67" s="113">
        <v>9408</v>
      </c>
      <c r="C67" s="118" t="s">
        <v>86</v>
      </c>
      <c r="D67" s="115">
        <v>18</v>
      </c>
      <c r="E67" s="52"/>
      <c r="F67" s="51" t="str">
        <f t="shared" si="9"/>
        <v/>
      </c>
      <c r="G67" s="15"/>
      <c r="H67" s="35"/>
      <c r="I67" s="9"/>
      <c r="J67" s="31"/>
      <c r="K67" s="30"/>
      <c r="L67" s="31" t="str">
        <f t="shared" si="10"/>
        <v/>
      </c>
    </row>
    <row r="68" spans="2:12" x14ac:dyDescent="0.2">
      <c r="B68" s="25">
        <v>9400</v>
      </c>
      <c r="C68" s="44" t="s">
        <v>84</v>
      </c>
      <c r="D68" s="115">
        <v>20</v>
      </c>
      <c r="E68" s="52"/>
      <c r="F68" s="51" t="str">
        <f t="shared" si="9"/>
        <v/>
      </c>
      <c r="G68" s="15"/>
      <c r="H68" s="35"/>
      <c r="I68" s="10"/>
      <c r="J68" s="23"/>
      <c r="K68" s="30"/>
      <c r="L68" s="31" t="str">
        <f t="shared" si="10"/>
        <v/>
      </c>
    </row>
    <row r="69" spans="2:12" x14ac:dyDescent="0.2">
      <c r="B69" s="113">
        <v>9415</v>
      </c>
      <c r="C69" s="55" t="s">
        <v>116</v>
      </c>
      <c r="D69" s="23">
        <v>10.5</v>
      </c>
      <c r="E69" s="28"/>
      <c r="F69" s="23" t="str">
        <f t="shared" si="9"/>
        <v/>
      </c>
      <c r="G69" s="15"/>
      <c r="H69" s="35"/>
      <c r="I69" s="10"/>
      <c r="J69" s="23"/>
      <c r="K69" s="28"/>
      <c r="L69" s="31" t="str">
        <f t="shared" si="10"/>
        <v/>
      </c>
    </row>
    <row r="70" spans="2:12" x14ac:dyDescent="0.2">
      <c r="B70" s="59"/>
      <c r="C70" s="67"/>
      <c r="D70" s="61"/>
      <c r="E70" s="59"/>
      <c r="F70" s="61" t="str">
        <f t="shared" si="9"/>
        <v/>
      </c>
      <c r="G70" s="15"/>
      <c r="H70" s="35"/>
      <c r="I70" s="33"/>
      <c r="J70" s="23"/>
      <c r="K70" s="28"/>
      <c r="L70" s="31" t="str">
        <f t="shared" si="10"/>
        <v/>
      </c>
    </row>
    <row r="71" spans="2:12" x14ac:dyDescent="0.2">
      <c r="B71" s="90"/>
      <c r="C71" s="91" t="s">
        <v>106</v>
      </c>
      <c r="D71" s="92"/>
      <c r="E71" s="90"/>
      <c r="F71" s="93" t="str">
        <f t="shared" si="9"/>
        <v/>
      </c>
      <c r="G71" s="15"/>
      <c r="H71" s="10"/>
      <c r="I71" s="36"/>
      <c r="J71" s="45"/>
      <c r="K71" s="46"/>
      <c r="L71" s="45" t="str">
        <f t="shared" si="10"/>
        <v/>
      </c>
    </row>
    <row r="72" spans="2:12" x14ac:dyDescent="0.2">
      <c r="B72" s="10">
        <v>8811</v>
      </c>
      <c r="C72" s="114" t="s">
        <v>80</v>
      </c>
      <c r="D72" s="121">
        <v>20</v>
      </c>
      <c r="E72" s="43"/>
      <c r="F72" s="42" t="str">
        <f t="shared" si="9"/>
        <v/>
      </c>
      <c r="G72" s="15"/>
      <c r="H72" s="10"/>
      <c r="I72" s="36"/>
      <c r="J72" s="9"/>
      <c r="K72" s="46"/>
      <c r="L72" s="9"/>
    </row>
    <row r="73" spans="2:12" x14ac:dyDescent="0.2">
      <c r="B73" s="10">
        <v>8900</v>
      </c>
      <c r="C73" s="114" t="s">
        <v>99</v>
      </c>
      <c r="D73" s="121">
        <v>33</v>
      </c>
      <c r="E73" s="43"/>
      <c r="F73" s="42" t="str">
        <f t="shared" si="9"/>
        <v/>
      </c>
      <c r="G73" s="15"/>
      <c r="H73" s="35"/>
      <c r="I73" s="9"/>
      <c r="J73" s="31"/>
      <c r="K73" s="30"/>
      <c r="L73" s="31" t="str">
        <f>IF(K73*J73=0,"",K73*J73)</f>
        <v/>
      </c>
    </row>
    <row r="74" spans="2:12" x14ac:dyDescent="0.2">
      <c r="B74" s="10">
        <v>8821</v>
      </c>
      <c r="C74" s="114" t="s">
        <v>81</v>
      </c>
      <c r="D74" s="121">
        <v>33</v>
      </c>
      <c r="E74" s="43"/>
      <c r="F74" s="42" t="str">
        <f t="shared" si="9"/>
        <v/>
      </c>
      <c r="G74" s="15"/>
      <c r="H74" s="35"/>
      <c r="I74" s="9"/>
      <c r="J74" s="31"/>
      <c r="K74" s="30"/>
      <c r="L74" s="31" t="str">
        <f>IF(K74*J74=0,"",K74*J74)</f>
        <v/>
      </c>
    </row>
    <row r="75" spans="2:12" x14ac:dyDescent="0.2">
      <c r="B75" s="113">
        <v>8910</v>
      </c>
      <c r="C75" s="118" t="s">
        <v>100</v>
      </c>
      <c r="D75" s="115">
        <v>33</v>
      </c>
      <c r="E75" s="43"/>
      <c r="F75" s="42" t="str">
        <f t="shared" si="9"/>
        <v/>
      </c>
      <c r="G75" s="15"/>
      <c r="H75" s="35"/>
      <c r="I75" s="41"/>
      <c r="J75" s="31"/>
      <c r="K75" s="30"/>
      <c r="L75" s="31" t="str">
        <f>IF(K75*J75=0,"",K75*J75)</f>
        <v/>
      </c>
    </row>
    <row r="76" spans="2:12" x14ac:dyDescent="0.2">
      <c r="B76" s="113"/>
      <c r="C76" s="118" t="s">
        <v>101</v>
      </c>
      <c r="D76" s="115">
        <v>50</v>
      </c>
      <c r="E76" s="43"/>
      <c r="F76" s="42" t="str">
        <f t="shared" si="9"/>
        <v/>
      </c>
      <c r="G76" s="15"/>
      <c r="H76" s="47"/>
      <c r="I76" s="47"/>
      <c r="J76" s="47"/>
      <c r="K76" s="48"/>
      <c r="L76" s="48"/>
    </row>
    <row r="77" spans="2:12" x14ac:dyDescent="0.2">
      <c r="B77" s="113">
        <v>8912</v>
      </c>
      <c r="C77" s="118" t="s">
        <v>102</v>
      </c>
      <c r="D77" s="115">
        <v>33</v>
      </c>
      <c r="E77" s="43"/>
      <c r="F77" s="42" t="str">
        <f t="shared" ref="F77:F78" si="11">IF(E77*D77=0,"",E77*D77)</f>
        <v/>
      </c>
      <c r="G77" s="15"/>
      <c r="H77" s="35"/>
      <c r="I77" s="9"/>
      <c r="J77" s="31"/>
      <c r="K77" s="30"/>
      <c r="L77" s="31" t="str">
        <f>IF(K77*J77=0,"",K77*J77)</f>
        <v/>
      </c>
    </row>
    <row r="78" spans="2:12" x14ac:dyDescent="0.2">
      <c r="B78" s="113"/>
      <c r="C78" s="118" t="s">
        <v>103</v>
      </c>
      <c r="D78" s="115">
        <v>50</v>
      </c>
      <c r="E78" s="43"/>
      <c r="F78" s="42" t="str">
        <f t="shared" si="11"/>
        <v/>
      </c>
      <c r="G78" s="16"/>
      <c r="H78" s="35"/>
      <c r="I78" s="9"/>
      <c r="J78" s="31"/>
      <c r="K78" s="30"/>
      <c r="L78" s="31" t="str">
        <f>IF(K78*J78=0,"",K78*J78)</f>
        <v/>
      </c>
    </row>
    <row r="79" spans="2:12" x14ac:dyDescent="0.2">
      <c r="B79" s="149">
        <v>8830</v>
      </c>
      <c r="C79" s="150" t="s">
        <v>104</v>
      </c>
      <c r="D79" s="151">
        <v>40</v>
      </c>
      <c r="E79" s="152"/>
      <c r="F79" s="151" t="str">
        <f>IF(E79*D79=0,"",E79*D79)</f>
        <v/>
      </c>
      <c r="G79" s="15"/>
      <c r="H79" s="35"/>
      <c r="I79" s="9"/>
      <c r="J79" s="31"/>
      <c r="K79" s="30"/>
      <c r="L79" s="31" t="str">
        <f>IF(K79*J79=0,"",K79*J79)</f>
        <v/>
      </c>
    </row>
    <row r="80" spans="2:12" x14ac:dyDescent="0.2">
      <c r="B80" s="149"/>
      <c r="C80" s="150"/>
      <c r="D80" s="151"/>
      <c r="E80" s="152"/>
      <c r="F80" s="153"/>
      <c r="G80" s="15"/>
      <c r="H80" s="35"/>
      <c r="I80" s="9"/>
      <c r="J80" s="31"/>
      <c r="K80" s="30"/>
      <c r="L80" s="31" t="str">
        <f>IF(K80*J80=0,"",K80*J80)</f>
        <v/>
      </c>
    </row>
    <row r="81" spans="2:12" x14ac:dyDescent="0.2">
      <c r="B81" s="149">
        <v>8911</v>
      </c>
      <c r="C81" s="150" t="s">
        <v>105</v>
      </c>
      <c r="D81" s="151">
        <v>50</v>
      </c>
      <c r="E81" s="152"/>
      <c r="F81" s="151" t="str">
        <f>IF(E81*D81=0,"",E81*D81)</f>
        <v/>
      </c>
      <c r="G81" s="15"/>
      <c r="H81" s="10"/>
      <c r="I81" s="33"/>
      <c r="J81" s="45"/>
      <c r="K81" s="46"/>
      <c r="L81" s="45" t="str">
        <f>IF(K81*J81=0,"",K81*J81)</f>
        <v/>
      </c>
    </row>
    <row r="82" spans="2:12" x14ac:dyDescent="0.2">
      <c r="B82" s="149"/>
      <c r="C82" s="150"/>
      <c r="D82" s="151"/>
      <c r="E82" s="152"/>
      <c r="F82" s="153"/>
      <c r="G82" s="15"/>
      <c r="H82" s="50"/>
      <c r="I82" s="40"/>
      <c r="J82" s="40"/>
      <c r="K82" s="49"/>
      <c r="L82" s="40"/>
    </row>
    <row r="83" spans="2:12" x14ac:dyDescent="0.2">
      <c r="B83" s="59"/>
      <c r="C83" s="70"/>
      <c r="D83" s="61"/>
      <c r="E83" s="59"/>
      <c r="F83" s="61" t="str">
        <f>IF(E83*D83=0,"",E83*D83)</f>
        <v/>
      </c>
      <c r="G83" s="15"/>
      <c r="H83" s="35"/>
      <c r="I83" s="34"/>
      <c r="J83" s="31"/>
      <c r="K83" s="30"/>
      <c r="L83" s="31" t="str">
        <f>IF(K83*J83=0,"",K83*J83)</f>
        <v/>
      </c>
    </row>
    <row r="84" spans="2:12" x14ac:dyDescent="0.2">
      <c r="B84" s="59"/>
      <c r="C84" s="70"/>
      <c r="D84" s="61"/>
      <c r="E84" s="59"/>
      <c r="F84" s="94"/>
      <c r="G84" s="15"/>
      <c r="H84" s="35"/>
      <c r="I84" s="9"/>
      <c r="J84" s="31"/>
      <c r="K84" s="32"/>
      <c r="L84" s="31"/>
    </row>
    <row r="85" spans="2:12" x14ac:dyDescent="0.2">
      <c r="B85" s="90"/>
      <c r="C85" s="91" t="s">
        <v>98</v>
      </c>
      <c r="D85" s="95"/>
      <c r="E85" s="90"/>
      <c r="F85" s="95" t="str">
        <f>IF(E85*D85=0,"",E85*D85)</f>
        <v/>
      </c>
      <c r="G85" s="15"/>
      <c r="H85" s="35"/>
      <c r="I85" s="9"/>
      <c r="J85" s="31"/>
      <c r="K85" s="32"/>
      <c r="L85" s="31"/>
    </row>
    <row r="86" spans="2:12" x14ac:dyDescent="0.2">
      <c r="B86" s="57"/>
      <c r="C86" s="114" t="s">
        <v>97</v>
      </c>
      <c r="D86" s="121">
        <v>20</v>
      </c>
      <c r="E86" s="52"/>
      <c r="F86" s="53"/>
      <c r="G86" s="15"/>
      <c r="H86" s="47"/>
      <c r="I86" s="47"/>
      <c r="J86" s="47"/>
      <c r="K86" s="48"/>
      <c r="L86" s="48"/>
    </row>
    <row r="87" spans="2:12" x14ac:dyDescent="0.2">
      <c r="B87" s="145" t="s">
        <v>125</v>
      </c>
      <c r="C87" s="139" t="s">
        <v>111</v>
      </c>
      <c r="D87" s="141">
        <v>5</v>
      </c>
      <c r="E87" s="143"/>
      <c r="F87" s="141" t="str">
        <f>IF(E87*D87=0,"",E87*D87)</f>
        <v/>
      </c>
      <c r="G87" s="15"/>
      <c r="H87" s="35"/>
      <c r="I87" s="9"/>
      <c r="J87" s="31"/>
      <c r="K87" s="30"/>
      <c r="L87" s="31" t="str">
        <f t="shared" ref="L87:L92" si="12">IF(K87*J87=0,"",K87*J87)</f>
        <v/>
      </c>
    </row>
    <row r="88" spans="2:12" x14ac:dyDescent="0.2">
      <c r="B88" s="146"/>
      <c r="C88" s="140"/>
      <c r="D88" s="142"/>
      <c r="E88" s="144"/>
      <c r="F88" s="142"/>
      <c r="G88" s="16"/>
      <c r="H88" s="35"/>
      <c r="I88" s="9"/>
      <c r="J88" s="31"/>
      <c r="K88" s="30"/>
      <c r="L88" s="31" t="str">
        <f t="shared" si="12"/>
        <v/>
      </c>
    </row>
    <row r="89" spans="2:12" x14ac:dyDescent="0.2">
      <c r="B89" s="147" t="s">
        <v>124</v>
      </c>
      <c r="C89" s="139" t="s">
        <v>112</v>
      </c>
      <c r="D89" s="141">
        <v>15</v>
      </c>
      <c r="E89" s="143"/>
      <c r="F89" s="141" t="str">
        <f>IF(E89*D89=0,"",E89*D89)</f>
        <v/>
      </c>
      <c r="G89" s="16"/>
      <c r="H89" s="35"/>
      <c r="I89" s="9"/>
      <c r="J89" s="31"/>
      <c r="K89" s="30"/>
      <c r="L89" s="31" t="str">
        <f t="shared" si="12"/>
        <v/>
      </c>
    </row>
    <row r="90" spans="2:12" x14ac:dyDescent="0.2">
      <c r="B90" s="148"/>
      <c r="C90" s="140"/>
      <c r="D90" s="142"/>
      <c r="E90" s="144"/>
      <c r="F90" s="142"/>
      <c r="G90" s="15"/>
      <c r="H90" s="35"/>
      <c r="I90" s="9"/>
      <c r="J90" s="31"/>
      <c r="K90" s="30"/>
      <c r="L90" s="31" t="str">
        <f t="shared" si="12"/>
        <v/>
      </c>
    </row>
    <row r="91" spans="2:12" x14ac:dyDescent="0.2">
      <c r="B91" s="56" t="s">
        <v>113</v>
      </c>
      <c r="C91" s="118" t="s">
        <v>70</v>
      </c>
      <c r="D91" s="115">
        <v>5</v>
      </c>
      <c r="E91" s="52"/>
      <c r="F91" s="51" t="str">
        <f t="shared" ref="F91:F92" si="13">IF(E91*D91=0,"",E91*D91)</f>
        <v/>
      </c>
      <c r="G91" s="15"/>
      <c r="H91" s="35"/>
      <c r="I91" s="9"/>
      <c r="J91" s="31"/>
      <c r="K91" s="30"/>
      <c r="L91" s="31" t="str">
        <f t="shared" si="12"/>
        <v/>
      </c>
    </row>
    <row r="92" spans="2:12" x14ac:dyDescent="0.2">
      <c r="B92" s="58">
        <v>9054</v>
      </c>
      <c r="C92" s="120" t="s">
        <v>114</v>
      </c>
      <c r="D92" s="121">
        <v>50</v>
      </c>
      <c r="E92" s="52"/>
      <c r="F92" s="51" t="str">
        <f t="shared" si="13"/>
        <v/>
      </c>
      <c r="G92" s="15"/>
      <c r="H92" s="35"/>
      <c r="I92" s="9"/>
      <c r="J92" s="31"/>
      <c r="K92" s="30"/>
      <c r="L92" s="31" t="str">
        <f t="shared" si="12"/>
        <v/>
      </c>
    </row>
    <row r="93" spans="2:12" x14ac:dyDescent="0.2">
      <c r="B93" s="62"/>
      <c r="C93" s="60"/>
      <c r="D93" s="63"/>
      <c r="E93" s="59"/>
      <c r="F93" s="94"/>
      <c r="G93" s="15"/>
      <c r="H93" s="39"/>
      <c r="I93" s="4"/>
      <c r="J93" s="38"/>
      <c r="K93" s="29"/>
      <c r="L93" s="38"/>
    </row>
    <row r="94" spans="2:12" x14ac:dyDescent="0.2">
      <c r="B94" s="96"/>
      <c r="C94" s="70"/>
      <c r="D94" s="63"/>
      <c r="E94" s="59"/>
      <c r="F94" s="61" t="str">
        <f t="shared" ref="F94" si="14">IF(E94*D94=0,"",E94*D94)</f>
        <v/>
      </c>
      <c r="G94" s="15"/>
      <c r="H94" s="39"/>
      <c r="I94" s="4"/>
      <c r="J94" s="38"/>
      <c r="K94" s="29"/>
      <c r="L94" s="38"/>
    </row>
    <row r="95" spans="2:12" x14ac:dyDescent="0.2">
      <c r="B95" s="62"/>
      <c r="C95" s="70"/>
      <c r="D95" s="63"/>
      <c r="E95" s="59"/>
      <c r="F95" s="94"/>
      <c r="G95" s="15"/>
      <c r="H95" s="47"/>
      <c r="I95" s="47"/>
      <c r="J95" s="47"/>
      <c r="K95" s="48"/>
      <c r="L95" s="48"/>
    </row>
    <row r="96" spans="2:12" x14ac:dyDescent="0.2">
      <c r="B96" s="97"/>
      <c r="C96" s="70"/>
      <c r="D96" s="61"/>
      <c r="E96" s="59"/>
      <c r="F96" s="61" t="str">
        <f t="shared" ref="F96:F99" si="15">IF(E96*D96=0,"",E96*D96)</f>
        <v/>
      </c>
      <c r="G96" s="15"/>
      <c r="H96" s="35"/>
      <c r="I96" s="9"/>
      <c r="J96" s="31"/>
      <c r="K96" s="30"/>
      <c r="L96" s="31" t="str">
        <f t="shared" ref="L96:L97" si="16">IF(K96*J96=0,"",K96*J96)</f>
        <v/>
      </c>
    </row>
    <row r="97" spans="2:12" x14ac:dyDescent="0.2">
      <c r="B97" s="97"/>
      <c r="C97" s="70"/>
      <c r="D97" s="61"/>
      <c r="E97" s="59"/>
      <c r="F97" s="61" t="str">
        <f t="shared" si="15"/>
        <v/>
      </c>
      <c r="G97" s="15"/>
      <c r="H97" s="35"/>
      <c r="I97" s="9"/>
      <c r="J97" s="31"/>
      <c r="K97" s="30"/>
      <c r="L97" s="31" t="str">
        <f t="shared" si="16"/>
        <v/>
      </c>
    </row>
    <row r="98" spans="2:12" x14ac:dyDescent="0.2">
      <c r="B98" s="97"/>
      <c r="C98" s="70"/>
      <c r="D98" s="61"/>
      <c r="E98" s="59"/>
      <c r="F98" s="61" t="str">
        <f t="shared" si="15"/>
        <v/>
      </c>
      <c r="G98" s="15"/>
      <c r="H98" s="25"/>
      <c r="I98" s="34"/>
      <c r="J98" s="31"/>
      <c r="K98" s="30"/>
      <c r="L98" s="31" t="str">
        <f>IF(K98*J98=0,"",K98*J98)</f>
        <v/>
      </c>
    </row>
    <row r="99" spans="2:12" x14ac:dyDescent="0.2">
      <c r="B99" s="98"/>
      <c r="C99" s="99"/>
      <c r="D99" s="93"/>
      <c r="E99" s="100"/>
      <c r="F99" s="93" t="str">
        <f t="shared" si="15"/>
        <v/>
      </c>
      <c r="G99" s="16"/>
      <c r="H99" s="35"/>
      <c r="I99" s="34"/>
      <c r="J99" s="31"/>
      <c r="K99" s="37"/>
      <c r="L99" s="31" t="str">
        <f>IF(K99*J99=0,"",K99*J99)</f>
        <v/>
      </c>
    </row>
    <row r="100" spans="2:12" x14ac:dyDescent="0.2">
      <c r="B100" s="133" t="s">
        <v>115</v>
      </c>
      <c r="C100" s="134"/>
      <c r="D100" s="135"/>
      <c r="E100" s="131" t="str">
        <f>IF(SUM($F$63:$F$98)=0,"",SUM($F$63:$F$98))</f>
        <v/>
      </c>
      <c r="F100" s="136"/>
      <c r="G100" s="15"/>
      <c r="H100" s="35"/>
      <c r="I100" s="9"/>
      <c r="J100" s="31"/>
      <c r="K100" s="32"/>
      <c r="L100" s="31"/>
    </row>
    <row r="101" spans="2:12" x14ac:dyDescent="0.2">
      <c r="B101" s="133" t="s">
        <v>66</v>
      </c>
      <c r="C101" s="134"/>
      <c r="D101" s="135"/>
      <c r="E101" s="131" t="str">
        <f>IF(SUM($F$5:$F$57) + SUM($L$5:$L$54) + SUM($F$63:$F$98)=0,"",SUM($F$5:$F$57) + SUM($L$5:$L$54) + SUM($F$63:$F$98))</f>
        <v/>
      </c>
      <c r="F101" s="132"/>
      <c r="G101" s="15"/>
      <c r="H101" s="47"/>
      <c r="I101" s="48"/>
      <c r="J101" s="47"/>
      <c r="K101" s="48"/>
      <c r="L101" s="48"/>
    </row>
    <row r="102" spans="2:12" x14ac:dyDescent="0.2">
      <c r="B102"/>
      <c r="C102"/>
      <c r="D102"/>
      <c r="F102"/>
      <c r="G102"/>
      <c r="H102"/>
      <c r="J102"/>
    </row>
    <row r="103" spans="2:12" x14ac:dyDescent="0.2">
      <c r="B103"/>
      <c r="C103"/>
      <c r="D103"/>
      <c r="F103"/>
      <c r="G103"/>
      <c r="H103"/>
      <c r="J103"/>
    </row>
    <row r="104" spans="2:12" x14ac:dyDescent="0.2">
      <c r="B104"/>
      <c r="C104"/>
      <c r="D104"/>
      <c r="F104"/>
      <c r="G104"/>
      <c r="H104"/>
      <c r="J104"/>
    </row>
    <row r="105" spans="2:12" x14ac:dyDescent="0.2">
      <c r="B105"/>
      <c r="C105"/>
      <c r="D105"/>
      <c r="F105"/>
      <c r="G105"/>
      <c r="H105"/>
      <c r="J105"/>
    </row>
    <row r="106" spans="2:12" x14ac:dyDescent="0.2">
      <c r="B106"/>
      <c r="C106"/>
      <c r="D106"/>
      <c r="F106"/>
      <c r="G106"/>
      <c r="H106"/>
      <c r="J106"/>
    </row>
    <row r="107" spans="2:12" x14ac:dyDescent="0.2">
      <c r="B107"/>
      <c r="C107"/>
      <c r="D107"/>
      <c r="F107"/>
      <c r="G107"/>
      <c r="H107"/>
      <c r="J107"/>
    </row>
    <row r="108" spans="2:12" x14ac:dyDescent="0.2">
      <c r="B108"/>
      <c r="C108"/>
      <c r="D108"/>
      <c r="F108"/>
      <c r="G108"/>
      <c r="H108"/>
      <c r="J108"/>
    </row>
    <row r="109" spans="2:12" x14ac:dyDescent="0.2">
      <c r="B109"/>
      <c r="C109"/>
      <c r="D109"/>
      <c r="F109"/>
      <c r="G109"/>
      <c r="H109"/>
      <c r="J109"/>
    </row>
    <row r="110" spans="2:12" x14ac:dyDescent="0.2">
      <c r="B110"/>
      <c r="C110"/>
      <c r="D110"/>
      <c r="F110"/>
      <c r="G110"/>
      <c r="H110"/>
      <c r="J110"/>
    </row>
    <row r="111" spans="2:12" x14ac:dyDescent="0.2">
      <c r="B111"/>
      <c r="C111"/>
      <c r="D111"/>
      <c r="F111"/>
      <c r="G111"/>
      <c r="H111"/>
      <c r="J111"/>
    </row>
    <row r="112" spans="2:12" x14ac:dyDescent="0.2">
      <c r="B112"/>
      <c r="C112"/>
      <c r="D112"/>
      <c r="F112"/>
      <c r="G112"/>
      <c r="H112"/>
      <c r="J112"/>
    </row>
    <row r="113" spans="2:10" x14ac:dyDescent="0.2">
      <c r="B113"/>
      <c r="C113"/>
      <c r="D113"/>
      <c r="F113"/>
      <c r="G113"/>
      <c r="H113"/>
      <c r="J113"/>
    </row>
    <row r="114" spans="2:10" x14ac:dyDescent="0.2">
      <c r="B114"/>
      <c r="C114"/>
      <c r="D114"/>
      <c r="F114"/>
      <c r="G114"/>
      <c r="H114"/>
      <c r="J114"/>
    </row>
    <row r="115" spans="2:10" x14ac:dyDescent="0.2">
      <c r="B115"/>
      <c r="C115"/>
      <c r="D115"/>
      <c r="F115"/>
      <c r="G115"/>
      <c r="H115"/>
      <c r="J115"/>
    </row>
    <row r="116" spans="2:10" x14ac:dyDescent="0.2">
      <c r="B116"/>
      <c r="C116"/>
      <c r="D116"/>
      <c r="F116"/>
      <c r="G116"/>
      <c r="H116"/>
      <c r="J116"/>
    </row>
  </sheetData>
  <sheetProtection algorithmName="SHA-512" hashValue="H+jMHSTx1rFNkxy1chWFUnOGuLWjsBYstNuLZsKpta0VU731weTMOyHAQrdYKMY5tIsVX7IPrT6iG8pesedh7A==" saltValue="2cUGm/QoTZ+nvyRzAa9DZQ==" spinCount="100000" sheet="1" objects="1" scenarios="1" selectLockedCells="1"/>
  <mergeCells count="108">
    <mergeCell ref="K1:L1"/>
    <mergeCell ref="K59:L59"/>
    <mergeCell ref="H42:H43"/>
    <mergeCell ref="I42:K43"/>
    <mergeCell ref="K56:L56"/>
    <mergeCell ref="B28:B29"/>
    <mergeCell ref="C28:C29"/>
    <mergeCell ref="D28:D29"/>
    <mergeCell ref="E28:E29"/>
    <mergeCell ref="F28:F29"/>
    <mergeCell ref="B44:B45"/>
    <mergeCell ref="C44:C45"/>
    <mergeCell ref="D44:D45"/>
    <mergeCell ref="E44:E45"/>
    <mergeCell ref="F44:F45"/>
    <mergeCell ref="B35:B36"/>
    <mergeCell ref="C35:C36"/>
    <mergeCell ref="E26:E27"/>
    <mergeCell ref="F26:F27"/>
    <mergeCell ref="K24:K25"/>
    <mergeCell ref="F32:F33"/>
    <mergeCell ref="L24:L25"/>
    <mergeCell ref="F35:F36"/>
    <mergeCell ref="B37:B38"/>
    <mergeCell ref="C37:C38"/>
    <mergeCell ref="D37:D38"/>
    <mergeCell ref="E37:E38"/>
    <mergeCell ref="F37:F38"/>
    <mergeCell ref="B30:B31"/>
    <mergeCell ref="C30:C31"/>
    <mergeCell ref="D30:D31"/>
    <mergeCell ref="E30:E31"/>
    <mergeCell ref="F30:F31"/>
    <mergeCell ref="B32:B33"/>
    <mergeCell ref="C32:C33"/>
    <mergeCell ref="D35:D36"/>
    <mergeCell ref="E35:E36"/>
    <mergeCell ref="E32:E33"/>
    <mergeCell ref="B26:B27"/>
    <mergeCell ref="C26:C27"/>
    <mergeCell ref="D26:D27"/>
    <mergeCell ref="H24:H25"/>
    <mergeCell ref="I24:I25"/>
    <mergeCell ref="J24:J25"/>
    <mergeCell ref="D32:D33"/>
    <mergeCell ref="C13:C14"/>
    <mergeCell ref="B13:B14"/>
    <mergeCell ref="D13:D14"/>
    <mergeCell ref="E13:E14"/>
    <mergeCell ref="F13:F14"/>
    <mergeCell ref="H15:H16"/>
    <mergeCell ref="I15:I16"/>
    <mergeCell ref="J15:J16"/>
    <mergeCell ref="B17:B18"/>
    <mergeCell ref="C17:C18"/>
    <mergeCell ref="D17:D18"/>
    <mergeCell ref="E17:E18"/>
    <mergeCell ref="F17:F18"/>
    <mergeCell ref="K15:K16"/>
    <mergeCell ref="L15:L16"/>
    <mergeCell ref="B15:B16"/>
    <mergeCell ref="C15:C16"/>
    <mergeCell ref="D15:D16"/>
    <mergeCell ref="E15:E16"/>
    <mergeCell ref="F15:F16"/>
    <mergeCell ref="B24:B25"/>
    <mergeCell ref="C24:C25"/>
    <mergeCell ref="D24:D25"/>
    <mergeCell ref="E22:E23"/>
    <mergeCell ref="F22:F23"/>
    <mergeCell ref="E24:E25"/>
    <mergeCell ref="F24:F25"/>
    <mergeCell ref="B22:B23"/>
    <mergeCell ref="C22:C23"/>
    <mergeCell ref="D22:D23"/>
    <mergeCell ref="D81:D82"/>
    <mergeCell ref="E81:E82"/>
    <mergeCell ref="F81:F82"/>
    <mergeCell ref="B79:B80"/>
    <mergeCell ref="C79:C80"/>
    <mergeCell ref="D79:D80"/>
    <mergeCell ref="E79:E80"/>
    <mergeCell ref="F79:F80"/>
    <mergeCell ref="K57:L57"/>
    <mergeCell ref="C1:E1"/>
    <mergeCell ref="H56:J56"/>
    <mergeCell ref="H57:J57"/>
    <mergeCell ref="E101:F101"/>
    <mergeCell ref="B100:D100"/>
    <mergeCell ref="B101:D101"/>
    <mergeCell ref="E100:F100"/>
    <mergeCell ref="B41:B42"/>
    <mergeCell ref="C41:C42"/>
    <mergeCell ref="D41:D42"/>
    <mergeCell ref="E41:E42"/>
    <mergeCell ref="F41:F42"/>
    <mergeCell ref="B87:B88"/>
    <mergeCell ref="C87:C88"/>
    <mergeCell ref="D87:D88"/>
    <mergeCell ref="E87:E88"/>
    <mergeCell ref="F87:F88"/>
    <mergeCell ref="B89:B90"/>
    <mergeCell ref="C89:C90"/>
    <mergeCell ref="D89:D90"/>
    <mergeCell ref="E89:E90"/>
    <mergeCell ref="F89:F90"/>
    <mergeCell ref="B81:B82"/>
    <mergeCell ref="C81:C82"/>
  </mergeCells>
  <phoneticPr fontId="2" type="noConversion"/>
  <pageMargins left="0.11810914260717401" right="0.11810914260717401" top="0.39370078740157499" bottom="0.74803040244969399" header="0.19684930008748899" footer="0.31496062992126"/>
  <pageSetup paperSize="9" scale="95" orientation="portrait" r:id="rId1"/>
  <headerFooter>
    <oddFooter>&amp;CCOMPLETED FORM TO BE SENT VIA EMAIL TO:
NAWALITERATURE@IINET.NET.AU
&amp;"Arial,Bold"For enquiries contact Helen 0406 805 483 or email nawaliterature@iinet.net.au
Orders will be available for collection at ASC&amp;R&amp;6v4 15/1/15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Ausland Project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</dc:creator>
  <cp:lastModifiedBy>Helen</cp:lastModifiedBy>
  <cp:lastPrinted>2016-11-25T03:39:00Z</cp:lastPrinted>
  <dcterms:created xsi:type="dcterms:W3CDTF">2010-10-05T08:02:54Z</dcterms:created>
  <dcterms:modified xsi:type="dcterms:W3CDTF">2017-01-17T01:49:55Z</dcterms:modified>
</cp:coreProperties>
</file>